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65521" windowWidth="7980" windowHeight="9345" activeTab="0"/>
  </bookViews>
  <sheets>
    <sheet name="Berlin" sheetId="1" r:id="rId1"/>
    <sheet name="Green Lake" sheetId="2" r:id="rId2"/>
    <sheet name="Kingston" sheetId="3" r:id="rId3"/>
    <sheet name="Markesan" sheetId="4" r:id="rId4"/>
    <sheet name="Princeton" sheetId="5" r:id="rId5"/>
  </sheets>
  <definedNames/>
  <calcPr fullCalcOnLoad="1"/>
</workbook>
</file>

<file path=xl/sharedStrings.xml><?xml version="1.0" encoding="utf-8"?>
<sst xmlns="http://schemas.openxmlformats.org/spreadsheetml/2006/main" count="815" uniqueCount="247">
  <si>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</si>
  <si>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</si>
  <si>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</si>
  <si>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</si>
  <si>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</si>
  <si>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</si>
  <si>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</si>
  <si>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</si>
  <si>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</si>
  <si>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</si>
  <si>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</si>
  <si>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</si>
  <si>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</si>
  <si>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</si>
  <si>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</si>
  <si>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</si>
  <si>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</si>
  <si>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</si>
  <si>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</si>
  <si>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</si>
  <si>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</si>
  <si>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</si>
  <si>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</si>
  <si>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</si>
  <si>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FDI-FDL</t>
  </si>
  <si>
    <t>FDI-RIPON</t>
  </si>
  <si>
    <t>FDS-RIPNST</t>
  </si>
  <si>
    <t>FDT-RIPON</t>
  </si>
  <si>
    <t>GLI-BERLIN</t>
  </si>
  <si>
    <t>GLI-GREENL</t>
  </si>
  <si>
    <t>GLI-KINGST</t>
  </si>
  <si>
    <t>GLI-MARKSN</t>
  </si>
  <si>
    <t>GLI-MARQT</t>
  </si>
  <si>
    <t>GLI-PRINCT</t>
  </si>
  <si>
    <t>GLT-BERLIN</t>
  </si>
  <si>
    <t>GLT-BRKLN</t>
  </si>
  <si>
    <t>GLT-GRNLK</t>
  </si>
  <si>
    <t>GLT-KINGST</t>
  </si>
  <si>
    <t>GLT-MRQTTE</t>
  </si>
  <si>
    <t>GLT-PRNCTN</t>
  </si>
  <si>
    <t>GLT-SATMAR</t>
  </si>
  <si>
    <t>GLT-SENECA</t>
  </si>
  <si>
    <t>MQI-MONTLL</t>
  </si>
  <si>
    <t>MQI-NESHKR</t>
  </si>
  <si>
    <t>MQT-BUFFLO</t>
  </si>
  <si>
    <t>MQT-CRYSLK</t>
  </si>
  <si>
    <t>MQT-HARRIS</t>
  </si>
  <si>
    <t>MQT-MECAN</t>
  </si>
  <si>
    <t>MQT-MONTEL</t>
  </si>
  <si>
    <t>MQT-MOUNDV</t>
  </si>
  <si>
    <t>MQT-NESHKR</t>
  </si>
  <si>
    <t>MQT-NEWTON</t>
  </si>
  <si>
    <t>MQT-OXFORD</t>
  </si>
  <si>
    <t>MQT-PACKWK</t>
  </si>
  <si>
    <t>MQT-SHLDS</t>
  </si>
  <si>
    <t>MQT-WESTFD</t>
  </si>
  <si>
    <t>WAI-REDGNT</t>
  </si>
  <si>
    <t>WAI-WAUTOM</t>
  </si>
  <si>
    <t>WAT-AURORA</t>
  </si>
  <si>
    <t>WAT-COLOMA</t>
  </si>
  <si>
    <t>WAT-DAKOTA</t>
  </si>
  <si>
    <t>WAT-MARION</t>
  </si>
  <si>
    <t>WAT-MTMOR</t>
  </si>
  <si>
    <t>WAT-SAXEVL</t>
  </si>
  <si>
    <t>WAT-WARREN</t>
  </si>
  <si>
    <t>WAT-WAUTMA</t>
  </si>
  <si>
    <t>WNI-MENASH</t>
  </si>
  <si>
    <t>WNI-NEENAH</t>
  </si>
  <si>
    <t>WNI-OSH-C</t>
  </si>
  <si>
    <t>WNI-OSH-E</t>
  </si>
  <si>
    <t>WNI-OSH-S</t>
  </si>
  <si>
    <t>WNI-OSH-W</t>
  </si>
  <si>
    <t>WNT-BLCKWF</t>
  </si>
  <si>
    <t>WNT-MEN-E</t>
  </si>
  <si>
    <t>WNT-MEN-W</t>
  </si>
  <si>
    <t>WNT-NEENAH</t>
  </si>
  <si>
    <t>WNT-NEKIMI</t>
  </si>
  <si>
    <t>WNT-NEPSKN</t>
  </si>
  <si>
    <t>WNT-WNCN</t>
  </si>
  <si>
    <t>X-OTHER-WI</t>
  </si>
  <si>
    <t>X-OUTSTATE</t>
  </si>
  <si>
    <t>X-WS-NOLIB</t>
  </si>
  <si>
    <t>Adjacent County, non Winnefox, Library</t>
  </si>
  <si>
    <t>Adjacent County, non Winnefox, No Library</t>
  </si>
  <si>
    <t>Out of State</t>
  </si>
  <si>
    <t>FDI-BRANDN</t>
  </si>
  <si>
    <t>FDI-FAIRWT</t>
  </si>
  <si>
    <t>FDI-WAUPUN</t>
  </si>
  <si>
    <t>FDT-ALTO</t>
  </si>
  <si>
    <t>FDT-METOMN</t>
  </si>
  <si>
    <t>GLT-MACKFD</t>
  </si>
  <si>
    <t>GLT-MNCHST</t>
  </si>
  <si>
    <t>UNKNOWN</t>
  </si>
  <si>
    <t>WNT-OSHKSH</t>
  </si>
  <si>
    <t>X-CA-NOLIB</t>
  </si>
  <si>
    <t>X-CO-CAMB</t>
  </si>
  <si>
    <t>X-CO-NOLIB</t>
  </si>
  <si>
    <t>X-CO-SCOTT</t>
  </si>
  <si>
    <t>X-DO-LIB</t>
  </si>
  <si>
    <t>X-DO-NOLIB</t>
  </si>
  <si>
    <t>X-OU-APLTN</t>
  </si>
  <si>
    <t>Z-OTHER</t>
  </si>
  <si>
    <t>FDT-EMPIRE</t>
  </si>
  <si>
    <t>WAT-LEON</t>
  </si>
  <si>
    <t>WAT-SPRNWT</t>
  </si>
  <si>
    <t>X-CO-PARD</t>
  </si>
  <si>
    <t>FDI-NFDL</t>
  </si>
  <si>
    <t>FDI-ROSNDL</t>
  </si>
  <si>
    <t>FDI-WAUPX</t>
  </si>
  <si>
    <t>FDT-FDL</t>
  </si>
  <si>
    <t>MQI-ENDEAV</t>
  </si>
  <si>
    <t>WAI-WILDRS</t>
  </si>
  <si>
    <t>WAT-POYSIP</t>
  </si>
  <si>
    <t>WAT-RCHFD</t>
  </si>
  <si>
    <t>WAT-ROSE</t>
  </si>
  <si>
    <t>WNI-OMRO</t>
  </si>
  <si>
    <t>WNI-WINNCN</t>
  </si>
  <si>
    <t>WNT-CLAYTN</t>
  </si>
  <si>
    <t>WNT-OMRO</t>
  </si>
  <si>
    <t>WNT-POYGAN</t>
  </si>
  <si>
    <t>WNT-RUSHFD</t>
  </si>
  <si>
    <t>WNT-UTICA</t>
  </si>
  <si>
    <t>Y-ILL</t>
  </si>
  <si>
    <t>FDT-ELDORD</t>
  </si>
  <si>
    <t>FDT-ROSNDL</t>
  </si>
  <si>
    <t>MQI-WESTFD</t>
  </si>
  <si>
    <t>MQT-SPRNGF</t>
  </si>
  <si>
    <t>WAI-LOHRVL</t>
  </si>
  <si>
    <t>WAT-BLMFLD</t>
  </si>
  <si>
    <t>WAT-DEERFD</t>
  </si>
  <si>
    <t>WAT-HNCOCK</t>
  </si>
  <si>
    <t>WNT-ALGOMA</t>
  </si>
  <si>
    <t>WNT-WOLFR</t>
  </si>
  <si>
    <t>Unknown</t>
  </si>
  <si>
    <t>FDT-METOMEN</t>
  </si>
  <si>
    <t>FDT-XUNKWN</t>
  </si>
  <si>
    <t>WAI-HANCCK</t>
  </si>
  <si>
    <t>WAT-PLNFLD</t>
  </si>
  <si>
    <t>WNI-APLTON</t>
  </si>
  <si>
    <t>WNT-WNCHST</t>
  </si>
  <si>
    <t>X-OUT-LIB</t>
  </si>
  <si>
    <t>X-OU-NOLIB</t>
  </si>
  <si>
    <t>X-WI-NOLIB</t>
  </si>
  <si>
    <t>Z-ILL-NW</t>
  </si>
  <si>
    <t>Z-ILL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</si>
  <si>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</si>
  <si>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</si>
  <si>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</si>
  <si>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</si>
  <si>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</si>
  <si>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</si>
  <si>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</si>
  <si>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</si>
  <si>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</si>
  <si>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name of county</t>
  </si>
  <si>
    <t>circulation</t>
  </si>
  <si>
    <t>Waushara</t>
  </si>
  <si>
    <t>Columbia</t>
  </si>
  <si>
    <t>Marquette</t>
  </si>
  <si>
    <t>Fond du Lac</t>
  </si>
  <si>
    <t>Winnebago</t>
  </si>
  <si>
    <t>Dodge</t>
  </si>
  <si>
    <t>FDT-AUBURN</t>
  </si>
  <si>
    <t>FDT-SPRNGV</t>
  </si>
  <si>
    <t>MQI-OXFORD</t>
  </si>
  <si>
    <t>WAT-DEERFIELD</t>
  </si>
  <si>
    <t>X-WP-LIB</t>
  </si>
  <si>
    <t>C-AD-NOLIB</t>
  </si>
  <si>
    <t>X-CA-LIB</t>
  </si>
  <si>
    <t>X-WS-LIB</t>
  </si>
  <si>
    <t>FDI-CMPBSP</t>
  </si>
  <si>
    <t>FDT-ASHFRD</t>
  </si>
  <si>
    <t>WAI-COLOMA</t>
  </si>
  <si>
    <t>X-PO-LIB</t>
  </si>
  <si>
    <t>PRINCETON</t>
  </si>
  <si>
    <t>BERLIN</t>
  </si>
  <si>
    <t>GREEN LAKE</t>
  </si>
  <si>
    <t>MARKESAN</t>
  </si>
  <si>
    <t>KINGSTON</t>
  </si>
  <si>
    <t>FDI-NFLD</t>
  </si>
  <si>
    <t>FDT-OAKFLD</t>
  </si>
  <si>
    <t>WAI-BERLIN</t>
  </si>
  <si>
    <t>WAI-PLNFLD</t>
  </si>
  <si>
    <t>FDT-BYRON</t>
  </si>
  <si>
    <t>FDT-WAUPN</t>
  </si>
  <si>
    <t>X-CO-PORT</t>
  </si>
  <si>
    <t>FDT-LMRTN</t>
  </si>
  <si>
    <t>X-CO-COL</t>
  </si>
  <si>
    <t>FDT-CALUMT</t>
  </si>
  <si>
    <t>FDT-TAYCH</t>
  </si>
  <si>
    <t>X-OU-TGREE</t>
  </si>
  <si>
    <t>Waupaca</t>
  </si>
  <si>
    <t>GLI-MRQTTE</t>
  </si>
  <si>
    <t>X-WP-T-FRE</t>
  </si>
  <si>
    <t>X-WP-T-WEY</t>
  </si>
  <si>
    <t>FDT-FRNDSP</t>
  </si>
  <si>
    <t>X-CO-T-RAN</t>
  </si>
  <si>
    <t>X-OU-LIB</t>
  </si>
  <si>
    <t>X-SH-LIB</t>
  </si>
  <si>
    <t>X-DO-T-FOX</t>
  </si>
  <si>
    <t>Z-ILL-WLS</t>
  </si>
  <si>
    <t>FDT-OSEOLA</t>
  </si>
  <si>
    <t>X-AD-JACK</t>
  </si>
  <si>
    <t>X-PO-I-ALM</t>
  </si>
  <si>
    <t>X-WP-NOLIB</t>
  </si>
  <si>
    <t>X-WP-I-FRE</t>
  </si>
  <si>
    <t>MQT-NESKR</t>
  </si>
  <si>
    <t>WAT-POY SIP</t>
  </si>
  <si>
    <t>X-CO-T-MAR</t>
  </si>
  <si>
    <t>X-DO-I-FOX</t>
  </si>
  <si>
    <t>FDL-FAIRWT</t>
  </si>
  <si>
    <t>FDI-OAKFLD</t>
  </si>
  <si>
    <t>FDT-EDEN</t>
  </si>
  <si>
    <t>WNT-OSHKOSH</t>
  </si>
  <si>
    <t>X-CA-CHI</t>
  </si>
  <si>
    <t>X-OU-TGRAN</t>
  </si>
  <si>
    <t>X-CO-LIB</t>
  </si>
  <si>
    <t>X-CA-T-HAR</t>
  </si>
  <si>
    <t>FDI-WAUPN</t>
  </si>
  <si>
    <t>FDT-MARSH</t>
  </si>
  <si>
    <t>Z-ILL-SW</t>
  </si>
  <si>
    <t>FDI-BRANDON</t>
  </si>
  <si>
    <t>FDT-FRIENDSHIP</t>
  </si>
  <si>
    <t>FDT-WAUPUN</t>
  </si>
  <si>
    <t>X-CA-APLTN</t>
  </si>
  <si>
    <t>X-CA-T-STO</t>
  </si>
  <si>
    <t>X-OU-T-ELL</t>
  </si>
  <si>
    <t>X-WP-T-LIN</t>
  </si>
  <si>
    <t>FDT-ELDORADO</t>
  </si>
  <si>
    <t>X-DO-T-TRE</t>
  </si>
  <si>
    <t>X-CO-I-FRI</t>
  </si>
  <si>
    <t>X-CO-T-SPR</t>
  </si>
  <si>
    <t>X-OU-T-HOR</t>
  </si>
  <si>
    <t>MQT-DOUGLS</t>
  </si>
  <si>
    <t>WAT-OASIS</t>
  </si>
  <si>
    <t>FDI-EDEN</t>
  </si>
  <si>
    <t>X-CA-I-POT</t>
  </si>
  <si>
    <t>WAT-HANCOCK</t>
  </si>
  <si>
    <t>WAT-SPRNGW</t>
  </si>
  <si>
    <t>X-AD-T-JACK</t>
  </si>
  <si>
    <t>X-WP-T-DAY</t>
  </si>
  <si>
    <t>X-AD-NOLIB</t>
  </si>
  <si>
    <t>X-DO-T-LOM</t>
  </si>
  <si>
    <t>X-OU-T-FRE</t>
  </si>
  <si>
    <t>X-WS-I-KEW</t>
  </si>
  <si>
    <t>X-CA-I-SHE</t>
  </si>
  <si>
    <t>X-CA-MNASH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</si>
</sst>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99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42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164" fontId="0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42" applyNumberFormat="1" applyFont="1" applyAlignment="1">
      <alignment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40" borderId="10" xfId="0" applyFont="1" applyFill="1" applyBorder="1" applyAlignment="1">
      <alignment/>
    </xf>
    <xf numFmtId="1" fontId="0" fillId="36" borderId="0" xfId="0" applyNumberFormat="1" applyFont="1" applyFill="1" applyAlignment="1">
      <alignment/>
    </xf>
    <xf numFmtId="0" fontId="0" fillId="41" borderId="0" xfId="0" applyFill="1" applyAlignment="1">
      <alignment/>
    </xf>
    <xf numFmtId="0" fontId="0" fillId="41" borderId="10" xfId="0" applyFont="1" applyFill="1" applyBorder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9" borderId="0" xfId="0" applyFill="1" applyAlignment="1">
      <alignment/>
    </xf>
    <xf numFmtId="164" fontId="0" fillId="41" borderId="0" xfId="42" applyNumberFormat="1" applyFont="1" applyFill="1" applyAlignment="1">
      <alignment/>
    </xf>
    <xf numFmtId="164" fontId="0" fillId="40" borderId="0" xfId="42" applyNumberFormat="1" applyFont="1" applyFill="1" applyAlignment="1">
      <alignment/>
    </xf>
    <xf numFmtId="164" fontId="0" fillId="39" borderId="0" xfId="42" applyNumberFormat="1" applyFont="1" applyFill="1" applyAlignment="1">
      <alignment/>
    </xf>
    <xf numFmtId="164" fontId="0" fillId="38" borderId="0" xfId="42" applyNumberFormat="1" applyFont="1" applyFill="1" applyAlignment="1">
      <alignment/>
    </xf>
    <xf numFmtId="164" fontId="0" fillId="37" borderId="0" xfId="42" applyNumberFormat="1" applyFont="1" applyFill="1" applyAlignment="1">
      <alignment/>
    </xf>
    <xf numFmtId="164" fontId="0" fillId="36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0" fontId="0" fillId="37" borderId="0" xfId="0" applyFill="1" applyAlignment="1">
      <alignment/>
    </xf>
    <xf numFmtId="0" fontId="0" fillId="40" borderId="0" xfId="0" applyFill="1" applyAlignment="1">
      <alignment/>
    </xf>
    <xf numFmtId="0" fontId="0" fillId="38" borderId="0" xfId="0" applyFill="1" applyAlignment="1">
      <alignment/>
    </xf>
    <xf numFmtId="0" fontId="0" fillId="42" borderId="11" xfId="0" applyFont="1" applyFill="1" applyBorder="1" applyAlignment="1">
      <alignment/>
    </xf>
    <xf numFmtId="164" fontId="0" fillId="42" borderId="12" xfId="42" applyNumberFormat="1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164" fontId="0" fillId="42" borderId="0" xfId="42" applyNumberFormat="1" applyFont="1" applyFill="1" applyBorder="1" applyAlignment="1">
      <alignment/>
    </xf>
    <xf numFmtId="0" fontId="0" fillId="42" borderId="0" xfId="0" applyFont="1" applyFill="1" applyBorder="1" applyAlignment="1">
      <alignment/>
    </xf>
    <xf numFmtId="164" fontId="0" fillId="42" borderId="10" xfId="0" applyNumberFormat="1" applyFont="1" applyFill="1" applyBorder="1" applyAlignment="1">
      <alignment/>
    </xf>
    <xf numFmtId="0" fontId="0" fillId="42" borderId="15" xfId="0" applyFont="1" applyFill="1" applyBorder="1" applyAlignment="1">
      <alignment/>
    </xf>
    <xf numFmtId="164" fontId="0" fillId="42" borderId="0" xfId="0" applyNumberFormat="1" applyFont="1" applyFill="1" applyBorder="1" applyAlignment="1">
      <alignment/>
    </xf>
    <xf numFmtId="164" fontId="0" fillId="42" borderId="16" xfId="42" applyNumberFormat="1" applyFont="1" applyFill="1" applyBorder="1" applyAlignment="1">
      <alignment/>
    </xf>
    <xf numFmtId="0" fontId="0" fillId="42" borderId="16" xfId="0" applyFont="1" applyFill="1" applyBorder="1" applyAlignment="1">
      <alignment/>
    </xf>
    <xf numFmtId="164" fontId="0" fillId="42" borderId="17" xfId="0" applyNumberFormat="1" applyFont="1" applyFill="1" applyBorder="1" applyAlignment="1">
      <alignment/>
    </xf>
    <xf numFmtId="164" fontId="0" fillId="42" borderId="18" xfId="0" applyNumberFormat="1" applyFont="1" applyFill="1" applyBorder="1" applyAlignment="1">
      <alignment/>
    </xf>
    <xf numFmtId="164" fontId="1" fillId="42" borderId="0" xfId="42" applyNumberFormat="1" applyFont="1" applyFill="1" applyBorder="1" applyAlignment="1">
      <alignment/>
    </xf>
    <xf numFmtId="0" fontId="1" fillId="42" borderId="0" xfId="0" applyFont="1" applyFill="1" applyBorder="1" applyAlignment="1">
      <alignment/>
    </xf>
    <xf numFmtId="164" fontId="0" fillId="42" borderId="10" xfId="42" applyNumberFormat="1" applyFont="1" applyFill="1" applyBorder="1" applyAlignment="1">
      <alignment/>
    </xf>
    <xf numFmtId="164" fontId="0" fillId="42" borderId="18" xfId="42" applyNumberFormat="1" applyFont="1" applyFill="1" applyBorder="1" applyAlignment="1">
      <alignment/>
    </xf>
    <xf numFmtId="0" fontId="0" fillId="42" borderId="19" xfId="0" applyFont="1" applyFill="1" applyBorder="1" applyAlignment="1">
      <alignment/>
    </xf>
    <xf numFmtId="164" fontId="0" fillId="42" borderId="20" xfId="42" applyNumberFormat="1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2" fillId="0" borderId="0" xfId="0" applyFont="1" applyAlignment="1">
      <alignment/>
    </xf>
    <xf numFmtId="164" fontId="0" fillId="35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4" fontId="0" fillId="39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0" fillId="41" borderId="0" xfId="0" applyNumberFormat="1" applyFont="1" applyFill="1" applyAlignment="1">
      <alignment/>
    </xf>
    <xf numFmtId="164" fontId="0" fillId="40" borderId="0" xfId="0" applyNumberFormat="1" applyFont="1" applyFill="1" applyAlignment="1">
      <alignment/>
    </xf>
    <xf numFmtId="164" fontId="0" fillId="43" borderId="0" xfId="42" applyNumberFormat="1" applyFont="1" applyFill="1" applyAlignment="1">
      <alignment/>
    </xf>
    <xf numFmtId="164" fontId="0" fillId="43" borderId="0" xfId="0" applyNumberFormat="1" applyFont="1" applyFill="1" applyAlignment="1">
      <alignment/>
    </xf>
    <xf numFmtId="0" fontId="0" fillId="43" borderId="10" xfId="0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4" fontId="0" fillId="44" borderId="0" xfId="0" applyNumberFormat="1" applyFont="1" applyFill="1" applyAlignment="1">
      <alignment/>
    </xf>
    <xf numFmtId="0" fontId="0" fillId="44" borderId="0" xfId="0" applyFill="1" applyAlignment="1">
      <alignment/>
    </xf>
    <xf numFmtId="0" fontId="0" fillId="36" borderId="0" xfId="0" applyFont="1" applyFill="1" applyAlignment="1">
      <alignment/>
    </xf>
    <xf numFmtId="0" fontId="0" fillId="44" borderId="0" xfId="0" applyFont="1" applyFill="1" applyAlignment="1">
      <alignment/>
    </xf>
    <xf numFmtId="0" fontId="0" fillId="45" borderId="10" xfId="0" applyFont="1" applyFill="1" applyBorder="1" applyAlignment="1">
      <alignment wrapText="1"/>
    </xf>
    <xf numFmtId="0" fontId="0" fillId="45" borderId="0" xfId="0" applyFont="1" applyFill="1" applyAlignment="1">
      <alignment/>
    </xf>
    <xf numFmtId="164" fontId="0" fillId="45" borderId="0" xfId="0" applyNumberFormat="1" applyFont="1" applyFill="1" applyAlignment="1">
      <alignment/>
    </xf>
    <xf numFmtId="164" fontId="0" fillId="0" borderId="0" xfId="42" applyNumberFormat="1" applyFont="1" applyBorder="1" applyAlignment="1">
      <alignment/>
    </xf>
    <xf numFmtId="0" fontId="0" fillId="46" borderId="0" xfId="0" applyFont="1" applyFill="1" applyBorder="1" applyAlignment="1">
      <alignment/>
    </xf>
    <xf numFmtId="0" fontId="0" fillId="46" borderId="14" xfId="0" applyFont="1" applyFill="1" applyBorder="1" applyAlignment="1">
      <alignment/>
    </xf>
    <xf numFmtId="164" fontId="0" fillId="46" borderId="0" xfId="42" applyNumberFormat="1" applyFont="1" applyFill="1" applyAlignment="1">
      <alignment/>
    </xf>
    <xf numFmtId="0" fontId="0" fillId="46" borderId="0" xfId="0" applyFont="1" applyFill="1" applyAlignment="1">
      <alignment/>
    </xf>
    <xf numFmtId="0" fontId="0" fillId="47" borderId="0" xfId="0" applyFill="1" applyAlignment="1">
      <alignment/>
    </xf>
    <xf numFmtId="164" fontId="0" fillId="47" borderId="0" xfId="0" applyNumberFormat="1" applyFont="1" applyFill="1" applyAlignment="1">
      <alignment/>
    </xf>
    <xf numFmtId="0" fontId="0" fillId="48" borderId="0" xfId="0" applyFill="1" applyAlignment="1">
      <alignment/>
    </xf>
    <xf numFmtId="164" fontId="0" fillId="48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zoomScale="70" zoomScaleNormal="70" zoomScalePageLayoutView="0" workbookViewId="0" topLeftCell="A1">
      <pane ySplit="11" topLeftCell="A126" activePane="bottomLeft" state="frozen"/>
      <selection pane="topLeft" activeCell="A1" sqref="A1"/>
      <selection pane="bottomLeft" activeCell="I162" sqref="I162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175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84" t="s">
        <v>83</v>
      </c>
      <c r="L11" s="22" t="s">
        <v>17</v>
      </c>
      <c r="M11" s="23" t="s">
        <v>84</v>
      </c>
      <c r="N11" s="26" t="s">
        <v>133</v>
      </c>
      <c r="O11" s="78" t="s">
        <v>19</v>
      </c>
      <c r="P11" s="10" t="s">
        <v>18</v>
      </c>
    </row>
    <row r="12" spans="1:16" ht="12.75">
      <c r="A12" s="28" t="s">
        <v>221</v>
      </c>
      <c r="B12">
        <v>8</v>
      </c>
      <c r="C12" s="1">
        <f aca="true" t="shared" si="0" ref="C12:C43">B12/$B$149</f>
        <v>6.775641568561023E-05</v>
      </c>
      <c r="D12" s="5">
        <f aca="true" t="shared" si="1" ref="D12:D43">C12*$B$152</f>
        <v>0</v>
      </c>
      <c r="E12" s="5">
        <f>B12+D12</f>
        <v>8</v>
      </c>
      <c r="H12" s="67">
        <f>E12</f>
        <v>8</v>
      </c>
      <c r="P12" s="17">
        <f>E12</f>
        <v>8</v>
      </c>
    </row>
    <row r="13" spans="1:16" ht="12.75">
      <c r="A13" s="27" t="s">
        <v>86</v>
      </c>
      <c r="B13">
        <v>113</v>
      </c>
      <c r="C13" s="1">
        <f t="shared" si="0"/>
        <v>0.0009570593715592445</v>
      </c>
      <c r="D13" s="5">
        <f t="shared" si="1"/>
        <v>0</v>
      </c>
      <c r="E13" s="5">
        <f>B13+D13</f>
        <v>113</v>
      </c>
      <c r="I13" s="24">
        <f>E13</f>
        <v>113</v>
      </c>
      <c r="P13" s="17">
        <f>E13</f>
        <v>113</v>
      </c>
    </row>
    <row r="14" spans="1:16" ht="12.75">
      <c r="A14" s="28" t="s">
        <v>24</v>
      </c>
      <c r="B14">
        <v>60</v>
      </c>
      <c r="C14" s="1">
        <f t="shared" si="0"/>
        <v>0.0005081731176420767</v>
      </c>
      <c r="D14" s="5">
        <f t="shared" si="1"/>
        <v>0</v>
      </c>
      <c r="E14" s="5">
        <f aca="true" t="shared" si="2" ref="E14:E114">B14+D14</f>
        <v>60</v>
      </c>
      <c r="H14" s="67">
        <f>E14</f>
        <v>60</v>
      </c>
      <c r="P14" s="17">
        <f aca="true" t="shared" si="3" ref="P14:P85">E14</f>
        <v>60</v>
      </c>
    </row>
    <row r="15" spans="1:16" ht="12.75">
      <c r="A15" s="28" t="s">
        <v>179</v>
      </c>
      <c r="B15">
        <v>4</v>
      </c>
      <c r="C15" s="1">
        <f t="shared" si="0"/>
        <v>3.387820784280512E-05</v>
      </c>
      <c r="D15" s="5">
        <f t="shared" si="1"/>
        <v>0</v>
      </c>
      <c r="E15" s="5">
        <f>B15+D15</f>
        <v>4</v>
      </c>
      <c r="H15" s="67">
        <f>E15</f>
        <v>4</v>
      </c>
      <c r="P15" s="17">
        <f t="shared" si="3"/>
        <v>4</v>
      </c>
    </row>
    <row r="16" spans="1:16" ht="12.75">
      <c r="A16" s="28" t="s">
        <v>25</v>
      </c>
      <c r="B16">
        <v>669</v>
      </c>
      <c r="C16" s="1">
        <f t="shared" si="0"/>
        <v>0.005666130261709155</v>
      </c>
      <c r="D16" s="5">
        <f t="shared" si="1"/>
        <v>0</v>
      </c>
      <c r="E16" s="5">
        <f t="shared" si="2"/>
        <v>669</v>
      </c>
      <c r="H16" s="67">
        <f>E16</f>
        <v>669</v>
      </c>
      <c r="P16" s="17">
        <f t="shared" si="3"/>
        <v>669</v>
      </c>
    </row>
    <row r="17" spans="1:16" ht="12.75">
      <c r="A17" s="27" t="s">
        <v>107</v>
      </c>
      <c r="B17"/>
      <c r="C17" s="1">
        <f t="shared" si="0"/>
        <v>0</v>
      </c>
      <c r="D17" s="5">
        <f t="shared" si="1"/>
        <v>0</v>
      </c>
      <c r="E17" s="5">
        <f t="shared" si="2"/>
        <v>0</v>
      </c>
      <c r="I17" s="68">
        <f>E17</f>
        <v>0</v>
      </c>
      <c r="P17" s="17">
        <f t="shared" si="3"/>
        <v>0</v>
      </c>
    </row>
    <row r="18" spans="1:16" ht="12.75">
      <c r="A18" s="28" t="s">
        <v>26</v>
      </c>
      <c r="B18">
        <v>6</v>
      </c>
      <c r="C18" s="1">
        <f t="shared" si="0"/>
        <v>5.0817311764207676E-05</v>
      </c>
      <c r="D18" s="5">
        <f t="shared" si="1"/>
        <v>0</v>
      </c>
      <c r="E18" s="5">
        <f t="shared" si="2"/>
        <v>6</v>
      </c>
      <c r="H18" s="67">
        <f>E18</f>
        <v>6</v>
      </c>
      <c r="P18" s="17">
        <f t="shared" si="3"/>
        <v>6</v>
      </c>
    </row>
    <row r="19" spans="1:16" ht="12.75">
      <c r="A19" s="28" t="s">
        <v>108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H19" s="67">
        <f>E19</f>
        <v>0</v>
      </c>
      <c r="P19" s="17">
        <f t="shared" si="3"/>
        <v>0</v>
      </c>
    </row>
    <row r="20" spans="1:16" ht="12.75">
      <c r="A20" s="27" t="s">
        <v>88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I20" s="68">
        <f>E20</f>
        <v>0</v>
      </c>
      <c r="P20" s="17">
        <f t="shared" si="3"/>
        <v>0</v>
      </c>
    </row>
    <row r="21" spans="1:16" ht="12.75">
      <c r="A21" s="27" t="s">
        <v>123</v>
      </c>
      <c r="B21"/>
      <c r="C21" s="1">
        <f t="shared" si="0"/>
        <v>0</v>
      </c>
      <c r="D21" s="5">
        <f t="shared" si="1"/>
        <v>0</v>
      </c>
      <c r="E21" s="5">
        <f>B21+D21</f>
        <v>0</v>
      </c>
      <c r="I21" s="68">
        <f>E21</f>
        <v>0</v>
      </c>
      <c r="P21" s="17">
        <f>E21</f>
        <v>0</v>
      </c>
    </row>
    <row r="22" spans="1:16" ht="12.75">
      <c r="A22" s="27" t="s">
        <v>102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68">
        <f aca="true" t="shared" si="4" ref="I22:I30">E22</f>
        <v>0</v>
      </c>
      <c r="P22" s="17">
        <f t="shared" si="3"/>
        <v>0</v>
      </c>
    </row>
    <row r="23" spans="1:16" ht="12.75">
      <c r="A23" s="27" t="s">
        <v>222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I23" s="68">
        <f t="shared" si="4"/>
        <v>0</v>
      </c>
      <c r="P23" s="17">
        <f t="shared" si="3"/>
        <v>0</v>
      </c>
    </row>
    <row r="24" spans="1:16" ht="12.75">
      <c r="A24" s="27" t="s">
        <v>201</v>
      </c>
      <c r="B24">
        <v>3</v>
      </c>
      <c r="C24" s="1">
        <f t="shared" si="0"/>
        <v>2.5408655882103838E-05</v>
      </c>
      <c r="D24" s="5">
        <f t="shared" si="1"/>
        <v>0</v>
      </c>
      <c r="E24" s="5">
        <f t="shared" si="2"/>
        <v>3</v>
      </c>
      <c r="I24" s="68">
        <f t="shared" si="4"/>
        <v>3</v>
      </c>
      <c r="P24" s="17">
        <f t="shared" si="3"/>
        <v>3</v>
      </c>
    </row>
    <row r="25" spans="1:16" ht="12.75">
      <c r="A25" s="27" t="s">
        <v>134</v>
      </c>
      <c r="B25">
        <v>1</v>
      </c>
      <c r="C25" s="1">
        <f t="shared" si="0"/>
        <v>8.46955196070128E-06</v>
      </c>
      <c r="D25" s="5">
        <f t="shared" si="1"/>
        <v>0</v>
      </c>
      <c r="E25" s="5">
        <f aca="true" t="shared" si="5" ref="E25:E45">B25+D25</f>
        <v>1</v>
      </c>
      <c r="I25" s="68">
        <f t="shared" si="4"/>
        <v>1</v>
      </c>
      <c r="P25" s="17">
        <f t="shared" si="3"/>
        <v>1</v>
      </c>
    </row>
    <row r="26" spans="1:16" ht="12.75">
      <c r="A26" s="27" t="s">
        <v>27</v>
      </c>
      <c r="B26">
        <v>33</v>
      </c>
      <c r="C26" s="1">
        <f t="shared" si="0"/>
        <v>0.0002794952147031422</v>
      </c>
      <c r="D26" s="5">
        <f t="shared" si="1"/>
        <v>0</v>
      </c>
      <c r="E26" s="5">
        <f t="shared" si="5"/>
        <v>33</v>
      </c>
      <c r="I26" s="68">
        <f t="shared" si="4"/>
        <v>33</v>
      </c>
      <c r="P26" s="17">
        <f t="shared" si="3"/>
        <v>33</v>
      </c>
    </row>
    <row r="27" spans="1:16" ht="12.75">
      <c r="A27" s="27" t="s">
        <v>124</v>
      </c>
      <c r="B27">
        <v>241</v>
      </c>
      <c r="C27" s="1">
        <f t="shared" si="0"/>
        <v>0.002041162022529008</v>
      </c>
      <c r="D27" s="5">
        <f t="shared" si="1"/>
        <v>0</v>
      </c>
      <c r="E27" s="5">
        <f t="shared" si="5"/>
        <v>241</v>
      </c>
      <c r="I27" s="68">
        <f t="shared" si="4"/>
        <v>241</v>
      </c>
      <c r="P27" s="17">
        <f t="shared" si="3"/>
        <v>241</v>
      </c>
    </row>
    <row r="28" spans="1:16" ht="12.75">
      <c r="A28" s="27" t="s">
        <v>163</v>
      </c>
      <c r="B28">
        <v>4</v>
      </c>
      <c r="C28" s="1">
        <f t="shared" si="0"/>
        <v>3.387820784280512E-05</v>
      </c>
      <c r="D28" s="5">
        <f t="shared" si="1"/>
        <v>0</v>
      </c>
      <c r="E28" s="5">
        <f t="shared" si="5"/>
        <v>4</v>
      </c>
      <c r="I28" s="68">
        <f t="shared" si="4"/>
        <v>4</v>
      </c>
      <c r="P28" s="17">
        <f t="shared" si="3"/>
        <v>4</v>
      </c>
    </row>
    <row r="29" spans="1:16" ht="12.75">
      <c r="A29" s="82" t="s">
        <v>189</v>
      </c>
      <c r="B29">
        <v>4</v>
      </c>
      <c r="C29" s="1">
        <f t="shared" si="0"/>
        <v>3.387820784280512E-05</v>
      </c>
      <c r="D29" s="5">
        <f t="shared" si="1"/>
        <v>0</v>
      </c>
      <c r="E29" s="5">
        <f t="shared" si="5"/>
        <v>4</v>
      </c>
      <c r="I29" s="68">
        <f t="shared" si="4"/>
        <v>4</v>
      </c>
      <c r="P29" s="17">
        <f t="shared" si="3"/>
        <v>4</v>
      </c>
    </row>
    <row r="30" spans="1:16" ht="12.75">
      <c r="A30" s="27" t="s">
        <v>223</v>
      </c>
      <c r="B30"/>
      <c r="C30" s="1">
        <f t="shared" si="0"/>
        <v>0</v>
      </c>
      <c r="D30" s="5">
        <f t="shared" si="1"/>
        <v>0</v>
      </c>
      <c r="E30" s="5">
        <f t="shared" si="5"/>
        <v>0</v>
      </c>
      <c r="I30" s="68">
        <f t="shared" si="4"/>
        <v>0</v>
      </c>
      <c r="P30" s="17">
        <f t="shared" si="3"/>
        <v>0</v>
      </c>
    </row>
    <row r="31" spans="1:16" ht="12.75">
      <c r="A31" s="29" t="s">
        <v>28</v>
      </c>
      <c r="B31">
        <v>68051</v>
      </c>
      <c r="C31" s="1">
        <f t="shared" si="0"/>
        <v>0.5763614804776828</v>
      </c>
      <c r="D31" s="5">
        <f t="shared" si="1"/>
        <v>0</v>
      </c>
      <c r="E31" s="5">
        <f t="shared" si="5"/>
        <v>68051</v>
      </c>
      <c r="G31" s="79"/>
      <c r="O31" s="77">
        <f>E31</f>
        <v>68051</v>
      </c>
      <c r="P31" s="17"/>
    </row>
    <row r="32" spans="1:16" ht="12.75">
      <c r="A32" s="29" t="s">
        <v>29</v>
      </c>
      <c r="B32">
        <v>329</v>
      </c>
      <c r="C32" s="1">
        <f t="shared" si="0"/>
        <v>0.002786482595070721</v>
      </c>
      <c r="D32" s="5">
        <f t="shared" si="1"/>
        <v>0</v>
      </c>
      <c r="E32" s="5">
        <f t="shared" si="5"/>
        <v>329</v>
      </c>
      <c r="G32" s="69">
        <f>E32</f>
        <v>329</v>
      </c>
      <c r="P32" s="17">
        <f t="shared" si="3"/>
        <v>329</v>
      </c>
    </row>
    <row r="33" spans="1:16" ht="12.75">
      <c r="A33" s="29" t="s">
        <v>30</v>
      </c>
      <c r="B33"/>
      <c r="C33" s="1">
        <f t="shared" si="0"/>
        <v>0</v>
      </c>
      <c r="D33" s="5">
        <f t="shared" si="1"/>
        <v>0</v>
      </c>
      <c r="E33" s="5">
        <f t="shared" si="5"/>
        <v>0</v>
      </c>
      <c r="G33" s="69">
        <f>E33</f>
        <v>0</v>
      </c>
      <c r="P33" s="17">
        <f t="shared" si="3"/>
        <v>0</v>
      </c>
    </row>
    <row r="34" spans="1:16" ht="12.75">
      <c r="A34" s="29" t="s">
        <v>31</v>
      </c>
      <c r="B34">
        <v>37</v>
      </c>
      <c r="C34" s="1">
        <f t="shared" si="0"/>
        <v>0.0003133734225459473</v>
      </c>
      <c r="D34" s="5">
        <f t="shared" si="1"/>
        <v>0</v>
      </c>
      <c r="E34" s="5">
        <f t="shared" si="5"/>
        <v>37</v>
      </c>
      <c r="G34" s="69">
        <f>E34</f>
        <v>37</v>
      </c>
      <c r="P34" s="17">
        <f t="shared" si="3"/>
        <v>37</v>
      </c>
    </row>
    <row r="35" spans="1:16" ht="12.75">
      <c r="A35" s="30" t="s">
        <v>192</v>
      </c>
      <c r="B35">
        <v>1</v>
      </c>
      <c r="C35" s="1">
        <f t="shared" si="0"/>
        <v>8.46955196070128E-06</v>
      </c>
      <c r="D35" s="5">
        <f t="shared" si="1"/>
        <v>0</v>
      </c>
      <c r="E35" s="5">
        <f>B35+D35</f>
        <v>1</v>
      </c>
      <c r="F35" s="70">
        <f>E35</f>
        <v>1</v>
      </c>
      <c r="P35" s="17">
        <f>E35</f>
        <v>1</v>
      </c>
    </row>
    <row r="36" spans="1:16" ht="12.75">
      <c r="A36" s="29" t="s">
        <v>33</v>
      </c>
      <c r="B36">
        <v>391</v>
      </c>
      <c r="C36" s="1">
        <f t="shared" si="0"/>
        <v>0.0033115948166342</v>
      </c>
      <c r="D36" s="5">
        <f t="shared" si="1"/>
        <v>0</v>
      </c>
      <c r="E36" s="5">
        <f t="shared" si="5"/>
        <v>391</v>
      </c>
      <c r="G36" s="69">
        <f>E36</f>
        <v>391</v>
      </c>
      <c r="P36" s="17">
        <f t="shared" si="3"/>
        <v>391</v>
      </c>
    </row>
    <row r="37" spans="1:16" ht="12.75">
      <c r="A37" s="30" t="s">
        <v>34</v>
      </c>
      <c r="B37">
        <v>10027</v>
      </c>
      <c r="C37" s="1">
        <f t="shared" si="0"/>
        <v>0.08492419750995173</v>
      </c>
      <c r="D37" s="5">
        <f t="shared" si="1"/>
        <v>0</v>
      </c>
      <c r="E37" s="5">
        <f t="shared" si="5"/>
        <v>10027</v>
      </c>
      <c r="F37" s="70">
        <f>E37</f>
        <v>10027</v>
      </c>
      <c r="P37" s="17">
        <f t="shared" si="3"/>
        <v>10027</v>
      </c>
    </row>
    <row r="38" spans="1:16" ht="12.75">
      <c r="A38" s="29" t="s">
        <v>35</v>
      </c>
      <c r="B38">
        <v>667</v>
      </c>
      <c r="C38" s="1">
        <f t="shared" si="0"/>
        <v>0.005649191157787753</v>
      </c>
      <c r="D38" s="5">
        <f t="shared" si="1"/>
        <v>0</v>
      </c>
      <c r="E38" s="5">
        <f t="shared" si="5"/>
        <v>667</v>
      </c>
      <c r="G38" s="69">
        <f>E38</f>
        <v>667</v>
      </c>
      <c r="P38" s="17">
        <f t="shared" si="3"/>
        <v>667</v>
      </c>
    </row>
    <row r="39" spans="1:16" ht="12.75">
      <c r="A39" s="30" t="s">
        <v>36</v>
      </c>
      <c r="B39">
        <v>153</v>
      </c>
      <c r="C39" s="1">
        <f t="shared" si="0"/>
        <v>0.0012958414499872957</v>
      </c>
      <c r="D39" s="5">
        <f t="shared" si="1"/>
        <v>0</v>
      </c>
      <c r="E39" s="5">
        <f t="shared" si="5"/>
        <v>153</v>
      </c>
      <c r="F39" s="70">
        <f>E39</f>
        <v>153</v>
      </c>
      <c r="P39" s="17">
        <f t="shared" si="3"/>
        <v>153</v>
      </c>
    </row>
    <row r="40" spans="1:16" ht="12.75">
      <c r="A40" s="30" t="s">
        <v>37</v>
      </c>
      <c r="B40"/>
      <c r="C40" s="1">
        <f t="shared" si="0"/>
        <v>0</v>
      </c>
      <c r="D40" s="5">
        <f t="shared" si="1"/>
        <v>0</v>
      </c>
      <c r="E40" s="5">
        <f>B40+D40</f>
        <v>0</v>
      </c>
      <c r="F40" s="70">
        <f>E40</f>
        <v>0</v>
      </c>
      <c r="P40" s="17">
        <f>E40</f>
        <v>0</v>
      </c>
    </row>
    <row r="41" spans="1:16" ht="12.75">
      <c r="A41" s="30" t="s">
        <v>90</v>
      </c>
      <c r="B41"/>
      <c r="C41" s="1">
        <f t="shared" si="0"/>
        <v>0</v>
      </c>
      <c r="D41" s="5">
        <f t="shared" si="1"/>
        <v>0</v>
      </c>
      <c r="E41" s="5">
        <f t="shared" si="5"/>
        <v>0</v>
      </c>
      <c r="F41" s="70">
        <f aca="true" t="shared" si="6" ref="F41:F46">E41</f>
        <v>0</v>
      </c>
      <c r="P41" s="17">
        <f t="shared" si="3"/>
        <v>0</v>
      </c>
    </row>
    <row r="42" spans="1:16" ht="12.75">
      <c r="A42" s="30" t="s">
        <v>91</v>
      </c>
      <c r="B42">
        <v>17</v>
      </c>
      <c r="C42" s="1">
        <f t="shared" si="0"/>
        <v>0.00014398238333192175</v>
      </c>
      <c r="D42" s="5">
        <f t="shared" si="1"/>
        <v>0</v>
      </c>
      <c r="E42" s="5">
        <f t="shared" si="5"/>
        <v>17</v>
      </c>
      <c r="F42" s="70">
        <f t="shared" si="6"/>
        <v>17</v>
      </c>
      <c r="P42" s="17">
        <f t="shared" si="3"/>
        <v>17</v>
      </c>
    </row>
    <row r="43" spans="1:16" ht="12.75">
      <c r="A43" s="30" t="s">
        <v>38</v>
      </c>
      <c r="B43">
        <v>81</v>
      </c>
      <c r="C43" s="1">
        <f t="shared" si="0"/>
        <v>0.0006860337088168036</v>
      </c>
      <c r="D43" s="5">
        <f t="shared" si="1"/>
        <v>0</v>
      </c>
      <c r="E43" s="5">
        <f t="shared" si="5"/>
        <v>81</v>
      </c>
      <c r="F43" s="70">
        <f t="shared" si="6"/>
        <v>81</v>
      </c>
      <c r="P43" s="17">
        <f t="shared" si="3"/>
        <v>81</v>
      </c>
    </row>
    <row r="44" spans="1:16" ht="12.75">
      <c r="A44" s="30" t="s">
        <v>39</v>
      </c>
      <c r="B44">
        <v>259</v>
      </c>
      <c r="C44" s="1">
        <f aca="true" t="shared" si="7" ref="C44:C75">B44/$B$149</f>
        <v>0.002193613957821631</v>
      </c>
      <c r="D44" s="5">
        <f aca="true" t="shared" si="8" ref="D44:D75">C44*$B$152</f>
        <v>0</v>
      </c>
      <c r="E44" s="5">
        <f t="shared" si="5"/>
        <v>259</v>
      </c>
      <c r="F44" s="70">
        <f t="shared" si="6"/>
        <v>259</v>
      </c>
      <c r="P44" s="17">
        <f t="shared" si="3"/>
        <v>259</v>
      </c>
    </row>
    <row r="45" spans="1:16" ht="12.75">
      <c r="A45" s="30" t="s">
        <v>40</v>
      </c>
      <c r="B45">
        <v>138</v>
      </c>
      <c r="C45" s="1">
        <f t="shared" si="7"/>
        <v>0.0011687981705767764</v>
      </c>
      <c r="D45" s="5">
        <f t="shared" si="8"/>
        <v>0</v>
      </c>
      <c r="E45" s="5">
        <f t="shared" si="5"/>
        <v>138</v>
      </c>
      <c r="F45" s="70">
        <f t="shared" si="6"/>
        <v>138</v>
      </c>
      <c r="P45" s="17">
        <f t="shared" si="3"/>
        <v>138</v>
      </c>
    </row>
    <row r="46" spans="1:16" ht="12.75">
      <c r="A46" s="30" t="s">
        <v>41</v>
      </c>
      <c r="B46">
        <v>4527</v>
      </c>
      <c r="C46" s="1">
        <f t="shared" si="7"/>
        <v>0.03834166172609469</v>
      </c>
      <c r="D46" s="5">
        <f t="shared" si="8"/>
        <v>0</v>
      </c>
      <c r="E46" s="5">
        <f t="shared" si="2"/>
        <v>4527</v>
      </c>
      <c r="F46" s="70">
        <f t="shared" si="6"/>
        <v>4527</v>
      </c>
      <c r="P46" s="17">
        <f t="shared" si="3"/>
        <v>4527</v>
      </c>
    </row>
    <row r="47" spans="1:16" ht="12.75">
      <c r="A47" s="28" t="s">
        <v>110</v>
      </c>
      <c r="B47"/>
      <c r="C47" s="1">
        <f t="shared" si="7"/>
        <v>0</v>
      </c>
      <c r="D47" s="5">
        <f t="shared" si="8"/>
        <v>0</v>
      </c>
      <c r="E47" s="5">
        <f t="shared" si="2"/>
        <v>0</v>
      </c>
      <c r="H47" s="67">
        <f>E47</f>
        <v>0</v>
      </c>
      <c r="P47" s="17">
        <f t="shared" si="3"/>
        <v>0</v>
      </c>
    </row>
    <row r="48" spans="1:16" ht="12.75">
      <c r="A48" s="28" t="s">
        <v>42</v>
      </c>
      <c r="B48">
        <v>11</v>
      </c>
      <c r="C48" s="1">
        <f t="shared" si="7"/>
        <v>9.316507156771407E-05</v>
      </c>
      <c r="D48" s="5">
        <f t="shared" si="8"/>
        <v>0</v>
      </c>
      <c r="E48" s="5">
        <f>B48+D48</f>
        <v>11</v>
      </c>
      <c r="H48" s="67">
        <f>E48</f>
        <v>11</v>
      </c>
      <c r="P48" s="17">
        <f>E48</f>
        <v>11</v>
      </c>
    </row>
    <row r="49" spans="1:16" ht="12.75">
      <c r="A49" s="28" t="s">
        <v>43</v>
      </c>
      <c r="B49">
        <v>445</v>
      </c>
      <c r="C49" s="1">
        <f t="shared" si="7"/>
        <v>0.0037689506225120693</v>
      </c>
      <c r="D49" s="5">
        <f t="shared" si="8"/>
        <v>0</v>
      </c>
      <c r="E49" s="5">
        <f t="shared" si="2"/>
        <v>445</v>
      </c>
      <c r="H49" s="67">
        <f>E49</f>
        <v>445</v>
      </c>
      <c r="P49" s="17">
        <f t="shared" si="3"/>
        <v>445</v>
      </c>
    </row>
    <row r="50" spans="1:16" ht="12.75">
      <c r="A50" s="28" t="s">
        <v>164</v>
      </c>
      <c r="B50"/>
      <c r="C50" s="1">
        <f t="shared" si="7"/>
        <v>0</v>
      </c>
      <c r="D50" s="5">
        <f t="shared" si="8"/>
        <v>0</v>
      </c>
      <c r="E50" s="5">
        <f t="shared" si="2"/>
        <v>0</v>
      </c>
      <c r="H50" s="67">
        <f>E50</f>
        <v>0</v>
      </c>
      <c r="P50" s="17">
        <f t="shared" si="3"/>
        <v>0</v>
      </c>
    </row>
    <row r="51" spans="1:16" ht="12.75">
      <c r="A51" s="28" t="s">
        <v>125</v>
      </c>
      <c r="B51"/>
      <c r="C51" s="1">
        <f t="shared" si="7"/>
        <v>0</v>
      </c>
      <c r="D51" s="5">
        <f t="shared" si="8"/>
        <v>0</v>
      </c>
      <c r="E51" s="5">
        <f t="shared" si="2"/>
        <v>0</v>
      </c>
      <c r="H51" s="67">
        <f>E51</f>
        <v>0</v>
      </c>
      <c r="P51" s="17">
        <f t="shared" si="3"/>
        <v>0</v>
      </c>
    </row>
    <row r="52" spans="1:16" ht="12.75">
      <c r="A52" s="27" t="s">
        <v>44</v>
      </c>
      <c r="B52"/>
      <c r="C52" s="1">
        <f t="shared" si="7"/>
        <v>0</v>
      </c>
      <c r="D52" s="5">
        <f t="shared" si="8"/>
        <v>0</v>
      </c>
      <c r="E52" s="5">
        <f t="shared" si="2"/>
        <v>0</v>
      </c>
      <c r="I52" s="68">
        <f aca="true" t="shared" si="9" ref="I52:I58">E52</f>
        <v>0</v>
      </c>
      <c r="P52" s="17">
        <f t="shared" si="3"/>
        <v>0</v>
      </c>
    </row>
    <row r="53" spans="1:16" ht="12.75">
      <c r="A53" s="27" t="s">
        <v>45</v>
      </c>
      <c r="B53">
        <v>60</v>
      </c>
      <c r="C53" s="1">
        <f t="shared" si="7"/>
        <v>0.0005081731176420767</v>
      </c>
      <c r="D53" s="5">
        <f t="shared" si="8"/>
        <v>0</v>
      </c>
      <c r="E53" s="5">
        <f>B53+D53</f>
        <v>60</v>
      </c>
      <c r="I53" s="68">
        <f>E53</f>
        <v>60</v>
      </c>
      <c r="P53" s="17">
        <f>E53</f>
        <v>60</v>
      </c>
    </row>
    <row r="54" spans="1:16" ht="12.75">
      <c r="A54" s="27" t="s">
        <v>46</v>
      </c>
      <c r="B54">
        <v>50</v>
      </c>
      <c r="C54" s="1">
        <f t="shared" si="7"/>
        <v>0.0004234775980350639</v>
      </c>
      <c r="D54" s="5">
        <f t="shared" si="8"/>
        <v>0</v>
      </c>
      <c r="E54" s="5">
        <f t="shared" si="2"/>
        <v>50</v>
      </c>
      <c r="I54" s="68">
        <f t="shared" si="9"/>
        <v>50</v>
      </c>
      <c r="P54" s="17">
        <f t="shared" si="3"/>
        <v>50</v>
      </c>
    </row>
    <row r="55" spans="1:16" ht="12.75">
      <c r="A55" s="27" t="s">
        <v>47</v>
      </c>
      <c r="B55"/>
      <c r="C55" s="1">
        <f t="shared" si="7"/>
        <v>0</v>
      </c>
      <c r="D55" s="5">
        <f t="shared" si="8"/>
        <v>0</v>
      </c>
      <c r="E55" s="5">
        <f t="shared" si="2"/>
        <v>0</v>
      </c>
      <c r="I55" s="68">
        <f t="shared" si="9"/>
        <v>0</v>
      </c>
      <c r="P55" s="17">
        <f t="shared" si="3"/>
        <v>0</v>
      </c>
    </row>
    <row r="56" spans="1:16" ht="12.75">
      <c r="A56" s="27" t="s">
        <v>48</v>
      </c>
      <c r="B56">
        <v>3</v>
      </c>
      <c r="C56" s="1">
        <f t="shared" si="7"/>
        <v>2.5408655882103838E-05</v>
      </c>
      <c r="D56" s="5">
        <f t="shared" si="8"/>
        <v>0</v>
      </c>
      <c r="E56" s="5">
        <f t="shared" si="2"/>
        <v>3</v>
      </c>
      <c r="I56" s="68">
        <f t="shared" si="9"/>
        <v>3</v>
      </c>
      <c r="P56" s="17">
        <f t="shared" si="3"/>
        <v>3</v>
      </c>
    </row>
    <row r="57" spans="1:16" ht="12.75">
      <c r="A57" s="27" t="s">
        <v>49</v>
      </c>
      <c r="B57"/>
      <c r="C57" s="1">
        <f t="shared" si="7"/>
        <v>0</v>
      </c>
      <c r="D57" s="5">
        <f t="shared" si="8"/>
        <v>0</v>
      </c>
      <c r="E57" s="5">
        <f t="shared" si="2"/>
        <v>0</v>
      </c>
      <c r="I57" s="68">
        <f t="shared" si="9"/>
        <v>0</v>
      </c>
      <c r="P57" s="17">
        <f t="shared" si="3"/>
        <v>0</v>
      </c>
    </row>
    <row r="58" spans="1:16" ht="12.75">
      <c r="A58" s="27" t="s">
        <v>50</v>
      </c>
      <c r="B58">
        <v>948</v>
      </c>
      <c r="C58" s="1">
        <f t="shared" si="7"/>
        <v>0.008029135258744812</v>
      </c>
      <c r="D58" s="5">
        <f t="shared" si="8"/>
        <v>0</v>
      </c>
      <c r="E58" s="5">
        <f t="shared" si="2"/>
        <v>948</v>
      </c>
      <c r="I58" s="68">
        <f t="shared" si="9"/>
        <v>948</v>
      </c>
      <c r="P58" s="17">
        <f t="shared" si="3"/>
        <v>948</v>
      </c>
    </row>
    <row r="59" spans="1:16" ht="12.75">
      <c r="A59" s="27" t="s">
        <v>51</v>
      </c>
      <c r="B59"/>
      <c r="C59" s="1">
        <f t="shared" si="7"/>
        <v>0</v>
      </c>
      <c r="D59" s="5">
        <f t="shared" si="8"/>
        <v>0</v>
      </c>
      <c r="E59" s="5">
        <f>B59+D59</f>
        <v>0</v>
      </c>
      <c r="I59" s="68">
        <f>E59</f>
        <v>0</v>
      </c>
      <c r="P59" s="17">
        <f>E59</f>
        <v>0</v>
      </c>
    </row>
    <row r="60" spans="1:16" ht="12.75">
      <c r="A60" s="27" t="s">
        <v>52</v>
      </c>
      <c r="B60"/>
      <c r="C60" s="1">
        <f t="shared" si="7"/>
        <v>0</v>
      </c>
      <c r="D60" s="5">
        <f t="shared" si="8"/>
        <v>0</v>
      </c>
      <c r="E60" s="5">
        <f>B60+D60</f>
        <v>0</v>
      </c>
      <c r="I60" s="68">
        <f>E60</f>
        <v>0</v>
      </c>
      <c r="P60" s="17">
        <f>E60</f>
        <v>0</v>
      </c>
    </row>
    <row r="61" spans="1:16" ht="12.75">
      <c r="A61" s="28" t="s">
        <v>53</v>
      </c>
      <c r="B61">
        <v>168</v>
      </c>
      <c r="C61" s="1">
        <f t="shared" si="7"/>
        <v>0.0014228847293978148</v>
      </c>
      <c r="D61" s="5">
        <f t="shared" si="8"/>
        <v>0</v>
      </c>
      <c r="E61" s="5">
        <f t="shared" si="2"/>
        <v>168</v>
      </c>
      <c r="H61" s="67">
        <f>E61</f>
        <v>168</v>
      </c>
      <c r="P61" s="17">
        <f t="shared" si="3"/>
        <v>168</v>
      </c>
    </row>
    <row r="62" spans="1:16" ht="12.75">
      <c r="A62" s="27" t="s">
        <v>54</v>
      </c>
      <c r="B62">
        <v>13</v>
      </c>
      <c r="C62" s="1">
        <f t="shared" si="7"/>
        <v>0.00011010417548911662</v>
      </c>
      <c r="D62" s="5">
        <f t="shared" si="8"/>
        <v>0</v>
      </c>
      <c r="E62" s="5">
        <f t="shared" si="2"/>
        <v>13</v>
      </c>
      <c r="I62" s="68">
        <f>E62</f>
        <v>13</v>
      </c>
      <c r="P62" s="17">
        <f t="shared" si="3"/>
        <v>13</v>
      </c>
    </row>
    <row r="63" spans="1:16" ht="12.75">
      <c r="A63" s="27" t="s">
        <v>126</v>
      </c>
      <c r="B63"/>
      <c r="C63" s="1">
        <f t="shared" si="7"/>
        <v>0</v>
      </c>
      <c r="D63" s="5">
        <f t="shared" si="8"/>
        <v>0</v>
      </c>
      <c r="E63" s="5">
        <f t="shared" si="2"/>
        <v>0</v>
      </c>
      <c r="I63" s="68">
        <f>E63</f>
        <v>0</v>
      </c>
      <c r="P63" s="17">
        <f t="shared" si="3"/>
        <v>0</v>
      </c>
    </row>
    <row r="64" spans="1:16" ht="12.75">
      <c r="A64" s="27" t="s">
        <v>55</v>
      </c>
      <c r="B64"/>
      <c r="C64" s="1">
        <f t="shared" si="7"/>
        <v>0</v>
      </c>
      <c r="D64" s="5">
        <f t="shared" si="8"/>
        <v>0</v>
      </c>
      <c r="E64" s="5">
        <f t="shared" si="2"/>
        <v>0</v>
      </c>
      <c r="I64" s="68">
        <f>E64</f>
        <v>0</v>
      </c>
      <c r="P64" s="17">
        <f t="shared" si="3"/>
        <v>0</v>
      </c>
    </row>
    <row r="65" spans="1:16" ht="12.75">
      <c r="A65" s="28" t="s">
        <v>181</v>
      </c>
      <c r="B65">
        <v>195</v>
      </c>
      <c r="C65" s="1">
        <f t="shared" si="7"/>
        <v>0.0016515626323367495</v>
      </c>
      <c r="D65" s="5">
        <f t="shared" si="8"/>
        <v>0</v>
      </c>
      <c r="E65" s="5">
        <f t="shared" si="2"/>
        <v>195</v>
      </c>
      <c r="G65" s="79"/>
      <c r="O65" s="77">
        <f>E65</f>
        <v>195</v>
      </c>
      <c r="P65" s="17"/>
    </row>
    <row r="66" spans="1:16" ht="12.75">
      <c r="A66" s="28" t="s">
        <v>172</v>
      </c>
      <c r="B66"/>
      <c r="C66" s="1">
        <f t="shared" si="7"/>
        <v>0</v>
      </c>
      <c r="D66" s="5">
        <f t="shared" si="8"/>
        <v>0</v>
      </c>
      <c r="E66" s="5">
        <f t="shared" si="2"/>
        <v>0</v>
      </c>
      <c r="H66" s="67">
        <f>E66</f>
        <v>0</v>
      </c>
      <c r="N66" s="6"/>
      <c r="P66" s="17">
        <f t="shared" si="3"/>
        <v>0</v>
      </c>
    </row>
    <row r="67" spans="1:16" ht="12.75">
      <c r="A67" s="28" t="s">
        <v>136</v>
      </c>
      <c r="B67"/>
      <c r="C67" s="1">
        <f t="shared" si="7"/>
        <v>0</v>
      </c>
      <c r="D67" s="5">
        <f t="shared" si="8"/>
        <v>0</v>
      </c>
      <c r="E67" s="5">
        <f>B67+D67</f>
        <v>0</v>
      </c>
      <c r="H67" s="67">
        <f>E67</f>
        <v>0</v>
      </c>
      <c r="N67" s="6"/>
      <c r="P67" s="17">
        <f>E67</f>
        <v>0</v>
      </c>
    </row>
    <row r="68" spans="1:16" ht="12.75">
      <c r="A68" s="27" t="s">
        <v>127</v>
      </c>
      <c r="B68">
        <v>492</v>
      </c>
      <c r="C68" s="1">
        <f t="shared" si="7"/>
        <v>0.004167019564665029</v>
      </c>
      <c r="D68" s="5">
        <f t="shared" si="8"/>
        <v>0</v>
      </c>
      <c r="E68" s="5">
        <f t="shared" si="2"/>
        <v>492</v>
      </c>
      <c r="I68" s="68">
        <f>E68</f>
        <v>492</v>
      </c>
      <c r="P68" s="17">
        <f t="shared" si="3"/>
        <v>492</v>
      </c>
    </row>
    <row r="69" spans="1:16" ht="12.75">
      <c r="A69" s="28" t="s">
        <v>182</v>
      </c>
      <c r="B69">
        <v>13</v>
      </c>
      <c r="C69" s="1">
        <f t="shared" si="7"/>
        <v>0.00011010417548911662</v>
      </c>
      <c r="D69" s="5">
        <f t="shared" si="8"/>
        <v>0</v>
      </c>
      <c r="E69" s="5">
        <f t="shared" si="2"/>
        <v>13</v>
      </c>
      <c r="H69" s="67">
        <f>E69</f>
        <v>13</v>
      </c>
      <c r="P69" s="17">
        <f t="shared" si="3"/>
        <v>13</v>
      </c>
    </row>
    <row r="70" spans="1:16" ht="12.75">
      <c r="A70" s="28" t="s">
        <v>56</v>
      </c>
      <c r="B70">
        <v>643</v>
      </c>
      <c r="C70" s="1">
        <f t="shared" si="7"/>
        <v>0.005445921910730922</v>
      </c>
      <c r="D70" s="5">
        <f t="shared" si="8"/>
        <v>0</v>
      </c>
      <c r="E70" s="5">
        <f t="shared" si="2"/>
        <v>643</v>
      </c>
      <c r="H70" s="67">
        <f>E70</f>
        <v>643</v>
      </c>
      <c r="P70" s="17">
        <f t="shared" si="3"/>
        <v>643</v>
      </c>
    </row>
    <row r="71" spans="1:16" ht="12.75">
      <c r="A71" s="28" t="s">
        <v>57</v>
      </c>
      <c r="B71">
        <v>253</v>
      </c>
      <c r="C71" s="1">
        <f t="shared" si="7"/>
        <v>0.0021427966460574235</v>
      </c>
      <c r="D71" s="5">
        <f t="shared" si="8"/>
        <v>0</v>
      </c>
      <c r="E71" s="5">
        <f t="shared" si="2"/>
        <v>253</v>
      </c>
      <c r="H71" s="67">
        <f>E71</f>
        <v>253</v>
      </c>
      <c r="P71" s="17">
        <f t="shared" si="3"/>
        <v>253</v>
      </c>
    </row>
    <row r="72" spans="1:16" ht="12.75">
      <c r="A72" s="28" t="s">
        <v>111</v>
      </c>
      <c r="B72">
        <v>4</v>
      </c>
      <c r="C72" s="1">
        <f t="shared" si="7"/>
        <v>3.387820784280512E-05</v>
      </c>
      <c r="D72" s="5">
        <f t="shared" si="8"/>
        <v>0</v>
      </c>
      <c r="E72" s="5">
        <f t="shared" si="2"/>
        <v>4</v>
      </c>
      <c r="H72" s="67">
        <f>E72</f>
        <v>4</v>
      </c>
      <c r="P72" s="17">
        <f t="shared" si="3"/>
        <v>4</v>
      </c>
    </row>
    <row r="73" spans="1:16" ht="12.75">
      <c r="A73" s="27" t="s">
        <v>58</v>
      </c>
      <c r="B73">
        <v>7826</v>
      </c>
      <c r="C73" s="1">
        <f t="shared" si="7"/>
        <v>0.06628271364444821</v>
      </c>
      <c r="D73" s="5">
        <f t="shared" si="8"/>
        <v>0</v>
      </c>
      <c r="E73" s="5">
        <f t="shared" si="2"/>
        <v>7826</v>
      </c>
      <c r="I73" s="68">
        <f aca="true" t="shared" si="10" ref="I73:I78">E73</f>
        <v>7826</v>
      </c>
      <c r="P73" s="17">
        <f t="shared" si="3"/>
        <v>7826</v>
      </c>
    </row>
    <row r="74" spans="1:16" ht="12.75">
      <c r="A74" s="27" t="s">
        <v>128</v>
      </c>
      <c r="B74">
        <v>149</v>
      </c>
      <c r="C74" s="1">
        <f t="shared" si="7"/>
        <v>0.0012619632421444905</v>
      </c>
      <c r="D74" s="5">
        <f t="shared" si="8"/>
        <v>0</v>
      </c>
      <c r="E74" s="5">
        <f t="shared" si="2"/>
        <v>149</v>
      </c>
      <c r="I74" s="68">
        <f t="shared" si="10"/>
        <v>149</v>
      </c>
      <c r="P74" s="17">
        <f t="shared" si="3"/>
        <v>149</v>
      </c>
    </row>
    <row r="75" spans="1:16" ht="12.75">
      <c r="A75" s="27" t="s">
        <v>59</v>
      </c>
      <c r="B75">
        <v>2</v>
      </c>
      <c r="C75" s="1">
        <f t="shared" si="7"/>
        <v>1.693910392140256E-05</v>
      </c>
      <c r="D75" s="5">
        <f t="shared" si="8"/>
        <v>0</v>
      </c>
      <c r="E75" s="5">
        <f t="shared" si="2"/>
        <v>2</v>
      </c>
      <c r="I75" s="68">
        <f t="shared" si="10"/>
        <v>2</v>
      </c>
      <c r="P75" s="17">
        <f t="shared" si="3"/>
        <v>2</v>
      </c>
    </row>
    <row r="76" spans="1:16" ht="12.75">
      <c r="A76" s="27" t="s">
        <v>60</v>
      </c>
      <c r="B76">
        <v>510</v>
      </c>
      <c r="C76" s="1">
        <f aca="true" t="shared" si="11" ref="C76:C102">B76/$B$149</f>
        <v>0.004319471499957653</v>
      </c>
      <c r="D76" s="5">
        <f aca="true" t="shared" si="12" ref="D76:D107">C76*$B$152</f>
        <v>0</v>
      </c>
      <c r="E76" s="5">
        <f t="shared" si="2"/>
        <v>510</v>
      </c>
      <c r="I76" s="68">
        <f t="shared" si="10"/>
        <v>510</v>
      </c>
      <c r="P76" s="17">
        <f t="shared" si="3"/>
        <v>510</v>
      </c>
    </row>
    <row r="77" spans="1:16" ht="12.75">
      <c r="A77" s="27" t="s">
        <v>129</v>
      </c>
      <c r="B77">
        <v>117</v>
      </c>
      <c r="C77" s="1">
        <f t="shared" si="11"/>
        <v>0.0009909375794020497</v>
      </c>
      <c r="D77" s="5">
        <f t="shared" si="12"/>
        <v>0</v>
      </c>
      <c r="E77" s="5">
        <f t="shared" si="2"/>
        <v>117</v>
      </c>
      <c r="I77" s="68">
        <f t="shared" si="10"/>
        <v>117</v>
      </c>
      <c r="P77" s="17">
        <f t="shared" si="3"/>
        <v>117</v>
      </c>
    </row>
    <row r="78" spans="1:16" ht="12.75">
      <c r="A78" s="27" t="s">
        <v>130</v>
      </c>
      <c r="B78">
        <v>4</v>
      </c>
      <c r="C78" s="1">
        <f t="shared" si="11"/>
        <v>3.387820784280512E-05</v>
      </c>
      <c r="D78" s="5">
        <f t="shared" si="12"/>
        <v>0</v>
      </c>
      <c r="E78" s="5">
        <f t="shared" si="2"/>
        <v>4</v>
      </c>
      <c r="I78" s="68">
        <f t="shared" si="10"/>
        <v>4</v>
      </c>
      <c r="P78" s="17">
        <f t="shared" si="3"/>
        <v>4</v>
      </c>
    </row>
    <row r="79" spans="1:16" ht="12.75">
      <c r="A79" s="28" t="s">
        <v>103</v>
      </c>
      <c r="B79">
        <v>1498</v>
      </c>
      <c r="C79" s="1">
        <f t="shared" si="11"/>
        <v>0.012687388837130515</v>
      </c>
      <c r="D79" s="5">
        <f t="shared" si="12"/>
        <v>0</v>
      </c>
      <c r="E79" s="5">
        <f t="shared" si="2"/>
        <v>1498</v>
      </c>
      <c r="H79" s="67">
        <f>E79</f>
        <v>1498</v>
      </c>
      <c r="P79" s="17">
        <f t="shared" si="3"/>
        <v>1498</v>
      </c>
    </row>
    <row r="80" spans="1:16" ht="12.75">
      <c r="A80" s="27" t="s">
        <v>61</v>
      </c>
      <c r="B80">
        <v>2992</v>
      </c>
      <c r="C80" s="1">
        <f t="shared" si="11"/>
        <v>0.025340899466418227</v>
      </c>
      <c r="D80" s="5">
        <f t="shared" si="12"/>
        <v>0</v>
      </c>
      <c r="E80" s="5">
        <f t="shared" si="2"/>
        <v>2992</v>
      </c>
      <c r="I80" s="68">
        <f>E80</f>
        <v>2992</v>
      </c>
      <c r="P80" s="17">
        <f t="shared" si="3"/>
        <v>2992</v>
      </c>
    </row>
    <row r="81" spans="1:16" ht="12.75">
      <c r="A81" s="27" t="s">
        <v>62</v>
      </c>
      <c r="B81">
        <v>79</v>
      </c>
      <c r="C81" s="1">
        <f t="shared" si="11"/>
        <v>0.000669094604895401</v>
      </c>
      <c r="D81" s="5">
        <f t="shared" si="12"/>
        <v>0</v>
      </c>
      <c r="E81" s="5">
        <f t="shared" si="2"/>
        <v>79</v>
      </c>
      <c r="I81" s="68">
        <f>E81</f>
        <v>79</v>
      </c>
      <c r="P81" s="17">
        <f t="shared" si="3"/>
        <v>79</v>
      </c>
    </row>
    <row r="82" spans="1:16" ht="12.75">
      <c r="A82" s="27" t="s">
        <v>137</v>
      </c>
      <c r="B82">
        <v>5</v>
      </c>
      <c r="C82" s="1">
        <f t="shared" si="11"/>
        <v>4.234775980350639E-05</v>
      </c>
      <c r="D82" s="5">
        <f t="shared" si="12"/>
        <v>0</v>
      </c>
      <c r="E82" s="5">
        <f t="shared" si="2"/>
        <v>5</v>
      </c>
      <c r="I82" s="68">
        <f>E82</f>
        <v>5</v>
      </c>
      <c r="P82" s="17">
        <f t="shared" si="3"/>
        <v>5</v>
      </c>
    </row>
    <row r="83" spans="1:16" ht="12.75">
      <c r="A83" s="28" t="s">
        <v>112</v>
      </c>
      <c r="B83">
        <v>2917</v>
      </c>
      <c r="C83" s="1">
        <f t="shared" si="11"/>
        <v>0.02470568306936563</v>
      </c>
      <c r="D83" s="5">
        <f t="shared" si="12"/>
        <v>0</v>
      </c>
      <c r="E83" s="5">
        <f t="shared" si="2"/>
        <v>2917</v>
      </c>
      <c r="H83" s="67">
        <f>E83</f>
        <v>2917</v>
      </c>
      <c r="P83" s="17">
        <f t="shared" si="3"/>
        <v>2917</v>
      </c>
    </row>
    <row r="84" spans="1:16" ht="12.75">
      <c r="A84" s="27" t="s">
        <v>113</v>
      </c>
      <c r="B84">
        <v>356</v>
      </c>
      <c r="C84" s="1">
        <f t="shared" si="11"/>
        <v>0.0030151604980096555</v>
      </c>
      <c r="D84" s="5">
        <f t="shared" si="12"/>
        <v>0</v>
      </c>
      <c r="E84" s="5">
        <f t="shared" si="2"/>
        <v>356</v>
      </c>
      <c r="I84" s="68">
        <f>E84</f>
        <v>356</v>
      </c>
      <c r="P84" s="17">
        <f t="shared" si="3"/>
        <v>356</v>
      </c>
    </row>
    <row r="85" spans="1:16" ht="12.75">
      <c r="A85" s="27" t="s">
        <v>114</v>
      </c>
      <c r="B85">
        <v>1</v>
      </c>
      <c r="C85" s="1">
        <f t="shared" si="11"/>
        <v>8.46955196070128E-06</v>
      </c>
      <c r="D85" s="5">
        <f t="shared" si="12"/>
        <v>0</v>
      </c>
      <c r="E85" s="5">
        <f t="shared" si="2"/>
        <v>1</v>
      </c>
      <c r="I85" s="68">
        <f>E85</f>
        <v>1</v>
      </c>
      <c r="P85" s="17">
        <f t="shared" si="3"/>
        <v>1</v>
      </c>
    </row>
    <row r="86" spans="1:16" ht="12.75">
      <c r="A86" s="28" t="s">
        <v>63</v>
      </c>
      <c r="B86">
        <v>17</v>
      </c>
      <c r="C86" s="1">
        <f t="shared" si="11"/>
        <v>0.00014398238333192175</v>
      </c>
      <c r="D86" s="5">
        <f t="shared" si="12"/>
        <v>0</v>
      </c>
      <c r="E86" s="5">
        <f t="shared" si="2"/>
        <v>17</v>
      </c>
      <c r="H86" s="67">
        <f>E86</f>
        <v>17</v>
      </c>
      <c r="P86" s="17">
        <f aca="true" t="shared" si="13" ref="P86:P147">E86</f>
        <v>17</v>
      </c>
    </row>
    <row r="87" spans="1:16" ht="12.75">
      <c r="A87" s="27" t="s">
        <v>104</v>
      </c>
      <c r="B87">
        <v>1338</v>
      </c>
      <c r="C87" s="1">
        <f t="shared" si="11"/>
        <v>0.01133226052341831</v>
      </c>
      <c r="D87" s="5">
        <f t="shared" si="12"/>
        <v>0</v>
      </c>
      <c r="E87" s="5">
        <f t="shared" si="2"/>
        <v>1338</v>
      </c>
      <c r="I87" s="68">
        <f>E87</f>
        <v>1338</v>
      </c>
      <c r="P87" s="17">
        <f t="shared" si="13"/>
        <v>1338</v>
      </c>
    </row>
    <row r="88" spans="1:16" ht="12.75">
      <c r="A88" s="27" t="s">
        <v>64</v>
      </c>
      <c r="B88">
        <v>1760</v>
      </c>
      <c r="C88" s="1">
        <f t="shared" si="11"/>
        <v>0.014906411450834251</v>
      </c>
      <c r="D88" s="5">
        <f t="shared" si="12"/>
        <v>0</v>
      </c>
      <c r="E88" s="5">
        <f t="shared" si="2"/>
        <v>1760</v>
      </c>
      <c r="I88" s="68">
        <f>E88</f>
        <v>1760</v>
      </c>
      <c r="P88" s="17">
        <f t="shared" si="13"/>
        <v>1760</v>
      </c>
    </row>
    <row r="89" spans="1:16" ht="12.75">
      <c r="A89" s="27" t="s">
        <v>65</v>
      </c>
      <c r="B89">
        <v>376</v>
      </c>
      <c r="C89" s="1">
        <f t="shared" si="11"/>
        <v>0.0031845515372236808</v>
      </c>
      <c r="D89" s="5">
        <f t="shared" si="12"/>
        <v>0</v>
      </c>
      <c r="E89" s="5">
        <f t="shared" si="2"/>
        <v>376</v>
      </c>
      <c r="I89" s="68">
        <f>E89</f>
        <v>376</v>
      </c>
      <c r="P89" s="17">
        <f t="shared" si="13"/>
        <v>376</v>
      </c>
    </row>
    <row r="90" spans="1:16" ht="12.75">
      <c r="A90" s="41" t="s">
        <v>138</v>
      </c>
      <c r="B90"/>
      <c r="C90" s="1">
        <f t="shared" si="11"/>
        <v>0</v>
      </c>
      <c r="D90" s="5">
        <f t="shared" si="12"/>
        <v>0</v>
      </c>
      <c r="E90" s="5">
        <f t="shared" si="2"/>
        <v>0</v>
      </c>
      <c r="H90" s="6"/>
      <c r="J90" s="71">
        <f>E90</f>
        <v>0</v>
      </c>
      <c r="P90" s="17">
        <f t="shared" si="13"/>
        <v>0</v>
      </c>
    </row>
    <row r="91" spans="1:16" ht="12.75">
      <c r="A91" s="28" t="s">
        <v>66</v>
      </c>
      <c r="B91">
        <v>16</v>
      </c>
      <c r="C91" s="1">
        <f t="shared" si="11"/>
        <v>0.00013551283137122047</v>
      </c>
      <c r="D91" s="5">
        <f t="shared" si="12"/>
        <v>0</v>
      </c>
      <c r="E91" s="5">
        <f t="shared" si="2"/>
        <v>16</v>
      </c>
      <c r="H91" s="67">
        <f>E91</f>
        <v>16</v>
      </c>
      <c r="P91" s="17">
        <f t="shared" si="13"/>
        <v>16</v>
      </c>
    </row>
    <row r="92" spans="1:16" ht="12.75">
      <c r="A92" s="28" t="s">
        <v>67</v>
      </c>
      <c r="B92">
        <v>14</v>
      </c>
      <c r="C92" s="1">
        <f t="shared" si="11"/>
        <v>0.0001185737274498179</v>
      </c>
      <c r="D92" s="5">
        <f t="shared" si="12"/>
        <v>0</v>
      </c>
      <c r="E92" s="5">
        <f t="shared" si="2"/>
        <v>14</v>
      </c>
      <c r="H92" s="67">
        <f aca="true" t="shared" si="14" ref="H92:H98">E92</f>
        <v>14</v>
      </c>
      <c r="P92" s="17">
        <f t="shared" si="13"/>
        <v>14</v>
      </c>
    </row>
    <row r="93" spans="1:16" ht="12.75">
      <c r="A93" s="28" t="s">
        <v>115</v>
      </c>
      <c r="B93">
        <v>334</v>
      </c>
      <c r="C93" s="1">
        <f t="shared" si="11"/>
        <v>0.0028288303548742273</v>
      </c>
      <c r="D93" s="5">
        <f t="shared" si="12"/>
        <v>0</v>
      </c>
      <c r="E93" s="5">
        <f t="shared" si="2"/>
        <v>334</v>
      </c>
      <c r="H93" s="67">
        <f t="shared" si="14"/>
        <v>334</v>
      </c>
      <c r="P93" s="17">
        <f t="shared" si="13"/>
        <v>334</v>
      </c>
    </row>
    <row r="94" spans="1:16" ht="12.75">
      <c r="A94" s="28" t="s">
        <v>68</v>
      </c>
      <c r="B94">
        <v>144</v>
      </c>
      <c r="C94" s="1">
        <f t="shared" si="11"/>
        <v>0.001219615482340984</v>
      </c>
      <c r="D94" s="5">
        <f t="shared" si="12"/>
        <v>0</v>
      </c>
      <c r="E94" s="5">
        <f t="shared" si="2"/>
        <v>144</v>
      </c>
      <c r="H94" s="67">
        <f t="shared" si="14"/>
        <v>144</v>
      </c>
      <c r="P94" s="17">
        <f t="shared" si="13"/>
        <v>144</v>
      </c>
    </row>
    <row r="95" spans="1:16" ht="12.75">
      <c r="A95" s="28" t="s">
        <v>69</v>
      </c>
      <c r="B95">
        <v>136</v>
      </c>
      <c r="C95" s="1">
        <f t="shared" si="11"/>
        <v>0.001151859066655374</v>
      </c>
      <c r="D95" s="5">
        <f t="shared" si="12"/>
        <v>0</v>
      </c>
      <c r="E95" s="5">
        <f t="shared" si="2"/>
        <v>136</v>
      </c>
      <c r="H95" s="67">
        <f t="shared" si="14"/>
        <v>136</v>
      </c>
      <c r="P95" s="17">
        <f t="shared" si="13"/>
        <v>136</v>
      </c>
    </row>
    <row r="96" spans="1:16" ht="12.75">
      <c r="A96" s="28" t="s">
        <v>70</v>
      </c>
      <c r="B96">
        <v>300</v>
      </c>
      <c r="C96" s="1">
        <f t="shared" si="11"/>
        <v>0.002540865588210384</v>
      </c>
      <c r="D96" s="5">
        <f t="shared" si="12"/>
        <v>0</v>
      </c>
      <c r="E96" s="5">
        <f t="shared" si="2"/>
        <v>300</v>
      </c>
      <c r="H96" s="67">
        <f t="shared" si="14"/>
        <v>300</v>
      </c>
      <c r="P96" s="17">
        <f t="shared" si="13"/>
        <v>300</v>
      </c>
    </row>
    <row r="97" spans="1:16" ht="12.75">
      <c r="A97" s="28" t="s">
        <v>71</v>
      </c>
      <c r="B97">
        <v>223</v>
      </c>
      <c r="C97" s="1">
        <f t="shared" si="11"/>
        <v>0.0018887100872363853</v>
      </c>
      <c r="D97" s="5">
        <f t="shared" si="12"/>
        <v>0</v>
      </c>
      <c r="E97" s="5">
        <f t="shared" si="2"/>
        <v>223</v>
      </c>
      <c r="H97" s="67">
        <f t="shared" si="14"/>
        <v>223</v>
      </c>
      <c r="P97" s="17">
        <f t="shared" si="13"/>
        <v>223</v>
      </c>
    </row>
    <row r="98" spans="1:16" ht="12.75">
      <c r="A98" s="28" t="s">
        <v>116</v>
      </c>
      <c r="B98">
        <v>14</v>
      </c>
      <c r="C98" s="1">
        <f t="shared" si="11"/>
        <v>0.0001185737274498179</v>
      </c>
      <c r="D98" s="5">
        <f t="shared" si="12"/>
        <v>0</v>
      </c>
      <c r="E98" s="5">
        <f t="shared" si="2"/>
        <v>14</v>
      </c>
      <c r="H98" s="67">
        <f t="shared" si="14"/>
        <v>14</v>
      </c>
      <c r="P98" s="17">
        <f t="shared" si="13"/>
        <v>14</v>
      </c>
    </row>
    <row r="99" spans="1:16" ht="12.75">
      <c r="A99" s="27" t="s">
        <v>131</v>
      </c>
      <c r="B99">
        <v>77</v>
      </c>
      <c r="C99" s="1">
        <f t="shared" si="11"/>
        <v>0.0006521555009739985</v>
      </c>
      <c r="D99" s="5">
        <f t="shared" si="12"/>
        <v>0</v>
      </c>
      <c r="E99" s="5">
        <f t="shared" si="2"/>
        <v>77</v>
      </c>
      <c r="I99" s="68">
        <f>E99</f>
        <v>77</v>
      </c>
      <c r="P99" s="17">
        <f t="shared" si="13"/>
        <v>77</v>
      </c>
    </row>
    <row r="100" spans="1:16" ht="12.75">
      <c r="A100" s="27" t="s">
        <v>72</v>
      </c>
      <c r="B100"/>
      <c r="C100" s="1">
        <f t="shared" si="11"/>
        <v>0</v>
      </c>
      <c r="D100" s="5">
        <f t="shared" si="12"/>
        <v>0</v>
      </c>
      <c r="E100" s="5">
        <f t="shared" si="2"/>
        <v>0</v>
      </c>
      <c r="I100" s="68">
        <f aca="true" t="shared" si="15" ref="I100:I114">E100</f>
        <v>0</v>
      </c>
      <c r="P100" s="17">
        <f t="shared" si="13"/>
        <v>0</v>
      </c>
    </row>
    <row r="101" spans="1:16" ht="12.75">
      <c r="A101" s="27" t="s">
        <v>117</v>
      </c>
      <c r="B101"/>
      <c r="C101" s="1">
        <f t="shared" si="11"/>
        <v>0</v>
      </c>
      <c r="D101" s="5">
        <f t="shared" si="12"/>
        <v>0</v>
      </c>
      <c r="E101" s="5">
        <f t="shared" si="2"/>
        <v>0</v>
      </c>
      <c r="I101" s="68">
        <f t="shared" si="15"/>
        <v>0</v>
      </c>
      <c r="P101" s="17">
        <f t="shared" si="13"/>
        <v>0</v>
      </c>
    </row>
    <row r="102" spans="1:16" ht="12.75">
      <c r="A102" s="27" t="s">
        <v>73</v>
      </c>
      <c r="B102"/>
      <c r="C102" s="1">
        <f t="shared" si="11"/>
        <v>0</v>
      </c>
      <c r="D102" s="5">
        <f t="shared" si="12"/>
        <v>0</v>
      </c>
      <c r="E102" s="5">
        <f t="shared" si="2"/>
        <v>0</v>
      </c>
      <c r="I102" s="68">
        <f t="shared" si="15"/>
        <v>0</v>
      </c>
      <c r="P102" s="17">
        <f t="shared" si="13"/>
        <v>0</v>
      </c>
    </row>
    <row r="103" spans="1:16" ht="12.75">
      <c r="A103" s="82" t="s">
        <v>74</v>
      </c>
      <c r="B103">
        <v>8</v>
      </c>
      <c r="D103" s="5">
        <f t="shared" si="12"/>
        <v>0</v>
      </c>
      <c r="E103" s="5">
        <f>B103+D103</f>
        <v>8</v>
      </c>
      <c r="I103" s="68">
        <f t="shared" si="15"/>
        <v>8</v>
      </c>
      <c r="P103" s="17">
        <f t="shared" si="13"/>
        <v>8</v>
      </c>
    </row>
    <row r="104" spans="1:16" ht="12.75">
      <c r="A104" s="27" t="s">
        <v>75</v>
      </c>
      <c r="B104">
        <v>2</v>
      </c>
      <c r="C104" s="1">
        <f aca="true" t="shared" si="16" ref="C104:C115">B104/$B$149</f>
        <v>1.693910392140256E-05</v>
      </c>
      <c r="D104" s="5">
        <f t="shared" si="12"/>
        <v>0</v>
      </c>
      <c r="E104" s="5">
        <f t="shared" si="2"/>
        <v>2</v>
      </c>
      <c r="I104" s="68">
        <f t="shared" si="15"/>
        <v>2</v>
      </c>
      <c r="P104" s="17">
        <f t="shared" si="13"/>
        <v>2</v>
      </c>
    </row>
    <row r="105" spans="1:16" ht="12.75">
      <c r="A105" s="27" t="s">
        <v>76</v>
      </c>
      <c r="B105"/>
      <c r="C105" s="1">
        <f t="shared" si="16"/>
        <v>0</v>
      </c>
      <c r="D105" s="5">
        <f t="shared" si="12"/>
        <v>0</v>
      </c>
      <c r="E105" s="5">
        <f t="shared" si="2"/>
        <v>0</v>
      </c>
      <c r="I105" s="68">
        <f t="shared" si="15"/>
        <v>0</v>
      </c>
      <c r="P105" s="17">
        <f t="shared" si="13"/>
        <v>0</v>
      </c>
    </row>
    <row r="106" spans="1:16" ht="12.75">
      <c r="A106" s="27" t="s">
        <v>77</v>
      </c>
      <c r="B106">
        <v>3813</v>
      </c>
      <c r="C106" s="1">
        <f t="shared" si="16"/>
        <v>0.032294401626153976</v>
      </c>
      <c r="D106" s="5">
        <f t="shared" si="12"/>
        <v>0</v>
      </c>
      <c r="E106" s="5">
        <f t="shared" si="2"/>
        <v>3813</v>
      </c>
      <c r="I106" s="68">
        <f t="shared" si="15"/>
        <v>3813</v>
      </c>
      <c r="P106" s="17">
        <f t="shared" si="13"/>
        <v>3813</v>
      </c>
    </row>
    <row r="107" spans="1:16" ht="12.75">
      <c r="A107" s="27" t="s">
        <v>118</v>
      </c>
      <c r="B107">
        <v>712</v>
      </c>
      <c r="C107" s="1">
        <f t="shared" si="16"/>
        <v>0.006030320996019311</v>
      </c>
      <c r="D107" s="5">
        <f t="shared" si="12"/>
        <v>0</v>
      </c>
      <c r="E107" s="5">
        <f t="shared" si="2"/>
        <v>712</v>
      </c>
      <c r="I107" s="68">
        <f t="shared" si="15"/>
        <v>712</v>
      </c>
      <c r="P107" s="17">
        <f t="shared" si="13"/>
        <v>712</v>
      </c>
    </row>
    <row r="108" spans="1:16" ht="12.75">
      <c r="A108" s="27" t="s">
        <v>93</v>
      </c>
      <c r="B108"/>
      <c r="C108" s="1">
        <f t="shared" si="16"/>
        <v>0</v>
      </c>
      <c r="D108" s="5">
        <f aca="true" t="shared" si="17" ref="D108:D139">C108*$B$152</f>
        <v>0</v>
      </c>
      <c r="E108" s="5">
        <f t="shared" si="2"/>
        <v>0</v>
      </c>
      <c r="I108" s="68">
        <f t="shared" si="15"/>
        <v>0</v>
      </c>
      <c r="P108" s="17">
        <f t="shared" si="13"/>
        <v>0</v>
      </c>
    </row>
    <row r="109" spans="1:16" ht="12.75">
      <c r="A109" s="27" t="s">
        <v>119</v>
      </c>
      <c r="B109">
        <v>485</v>
      </c>
      <c r="C109" s="1">
        <f t="shared" si="16"/>
        <v>0.00410773270094012</v>
      </c>
      <c r="D109" s="5">
        <f t="shared" si="17"/>
        <v>0</v>
      </c>
      <c r="E109" s="5">
        <f t="shared" si="2"/>
        <v>485</v>
      </c>
      <c r="I109" s="68">
        <f t="shared" si="15"/>
        <v>485</v>
      </c>
      <c r="P109" s="17">
        <f t="shared" si="13"/>
        <v>485</v>
      </c>
    </row>
    <row r="110" spans="1:16" ht="12.75">
      <c r="A110" s="27" t="s">
        <v>120</v>
      </c>
      <c r="B110">
        <v>2197</v>
      </c>
      <c r="C110" s="1">
        <f t="shared" si="16"/>
        <v>0.01860760565766071</v>
      </c>
      <c r="D110" s="5">
        <f t="shared" si="17"/>
        <v>0</v>
      </c>
      <c r="E110" s="5">
        <f t="shared" si="2"/>
        <v>2197</v>
      </c>
      <c r="I110" s="68">
        <f t="shared" si="15"/>
        <v>2197</v>
      </c>
      <c r="P110" s="17">
        <f t="shared" si="13"/>
        <v>2197</v>
      </c>
    </row>
    <row r="111" spans="1:16" ht="12.75">
      <c r="A111" s="27" t="s">
        <v>121</v>
      </c>
      <c r="B111">
        <v>55</v>
      </c>
      <c r="C111" s="1">
        <f t="shared" si="16"/>
        <v>0.00046582535783857036</v>
      </c>
      <c r="D111" s="5">
        <f t="shared" si="17"/>
        <v>0</v>
      </c>
      <c r="E111" s="5">
        <f t="shared" si="2"/>
        <v>55</v>
      </c>
      <c r="I111" s="68">
        <f t="shared" si="15"/>
        <v>55</v>
      </c>
      <c r="P111" s="17">
        <f t="shared" si="13"/>
        <v>55</v>
      </c>
    </row>
    <row r="112" spans="1:16" ht="12.75">
      <c r="A112" s="27" t="s">
        <v>139</v>
      </c>
      <c r="B112">
        <v>6</v>
      </c>
      <c r="C112" s="1">
        <f t="shared" si="16"/>
        <v>5.0817311764207676E-05</v>
      </c>
      <c r="D112" s="5">
        <f t="shared" si="17"/>
        <v>0</v>
      </c>
      <c r="E112" s="5">
        <f t="shared" si="2"/>
        <v>6</v>
      </c>
      <c r="I112" s="68">
        <f t="shared" si="15"/>
        <v>6</v>
      </c>
      <c r="P112" s="17">
        <f t="shared" si="13"/>
        <v>6</v>
      </c>
    </row>
    <row r="113" spans="1:16" ht="12.75">
      <c r="A113" s="27" t="s">
        <v>78</v>
      </c>
      <c r="B113"/>
      <c r="C113" s="1">
        <f t="shared" si="16"/>
        <v>0</v>
      </c>
      <c r="D113" s="5">
        <f t="shared" si="17"/>
        <v>0</v>
      </c>
      <c r="E113" s="5">
        <f t="shared" si="2"/>
        <v>0</v>
      </c>
      <c r="I113" s="68">
        <f t="shared" si="15"/>
        <v>0</v>
      </c>
      <c r="P113" s="17">
        <f t="shared" si="13"/>
        <v>0</v>
      </c>
    </row>
    <row r="114" spans="1:16" ht="12.75">
      <c r="A114" s="27" t="s">
        <v>132</v>
      </c>
      <c r="B114"/>
      <c r="C114" s="1">
        <f t="shared" si="16"/>
        <v>0</v>
      </c>
      <c r="D114" s="5">
        <f t="shared" si="17"/>
        <v>0</v>
      </c>
      <c r="E114" s="5">
        <f t="shared" si="2"/>
        <v>0</v>
      </c>
      <c r="I114" s="68">
        <f t="shared" si="15"/>
        <v>0</v>
      </c>
      <c r="P114" s="17">
        <f t="shared" si="13"/>
        <v>0</v>
      </c>
    </row>
    <row r="115" spans="1:16" ht="12.75">
      <c r="A115" s="81" t="s">
        <v>202</v>
      </c>
      <c r="B115"/>
      <c r="C115" s="1">
        <f t="shared" si="16"/>
        <v>0</v>
      </c>
      <c r="D115" s="5">
        <f t="shared" si="17"/>
        <v>0</v>
      </c>
      <c r="E115" s="5">
        <f aca="true" t="shared" si="18" ref="E115:E130">B115+D115</f>
        <v>0</v>
      </c>
      <c r="L115" s="80">
        <f aca="true" t="shared" si="19" ref="L115:L120">E115</f>
        <v>0</v>
      </c>
      <c r="P115" s="17">
        <f>E115</f>
        <v>0</v>
      </c>
    </row>
    <row r="116" spans="1:16" ht="12.75">
      <c r="A116" s="83" t="s">
        <v>241</v>
      </c>
      <c r="B116">
        <v>14</v>
      </c>
      <c r="D116" s="5">
        <f t="shared" si="17"/>
        <v>0</v>
      </c>
      <c r="E116" s="5">
        <f>B116+D116</f>
        <v>14</v>
      </c>
      <c r="L116" s="80">
        <f t="shared" si="19"/>
        <v>14</v>
      </c>
      <c r="P116" s="17">
        <f aca="true" t="shared" si="20" ref="P116:P124">E116</f>
        <v>14</v>
      </c>
    </row>
    <row r="117" spans="1:16" ht="12.75">
      <c r="A117" s="31" t="s">
        <v>224</v>
      </c>
      <c r="B117">
        <v>11</v>
      </c>
      <c r="C117" s="1">
        <f aca="true" t="shared" si="21" ref="C117:C147">B117/$B$149</f>
        <v>9.316507156771407E-05</v>
      </c>
      <c r="D117" s="5">
        <f t="shared" si="17"/>
        <v>0</v>
      </c>
      <c r="E117" s="5">
        <f t="shared" si="18"/>
        <v>11</v>
      </c>
      <c r="J117" s="6"/>
      <c r="L117" s="72">
        <f t="shared" si="19"/>
        <v>11</v>
      </c>
      <c r="P117" s="17">
        <f t="shared" si="20"/>
        <v>11</v>
      </c>
    </row>
    <row r="118" spans="1:16" ht="12.75">
      <c r="A118" s="31" t="s">
        <v>214</v>
      </c>
      <c r="B118"/>
      <c r="C118" s="1">
        <f t="shared" si="21"/>
        <v>0</v>
      </c>
      <c r="D118" s="5">
        <f t="shared" si="17"/>
        <v>0</v>
      </c>
      <c r="E118" s="5">
        <f t="shared" si="18"/>
        <v>0</v>
      </c>
      <c r="J118" s="6"/>
      <c r="L118" s="72">
        <f t="shared" si="19"/>
        <v>0</v>
      </c>
      <c r="P118" s="17">
        <f t="shared" si="20"/>
        <v>0</v>
      </c>
    </row>
    <row r="119" spans="1:16" ht="12.75">
      <c r="A119" s="31" t="s">
        <v>225</v>
      </c>
      <c r="B119"/>
      <c r="C119" s="1">
        <f t="shared" si="21"/>
        <v>0</v>
      </c>
      <c r="D119" s="5">
        <f t="shared" si="17"/>
        <v>0</v>
      </c>
      <c r="E119" s="5">
        <f t="shared" si="18"/>
        <v>0</v>
      </c>
      <c r="J119" s="6"/>
      <c r="L119" s="80">
        <f t="shared" si="19"/>
        <v>0</v>
      </c>
      <c r="P119" s="17">
        <f t="shared" si="20"/>
        <v>0</v>
      </c>
    </row>
    <row r="120" spans="1:16" ht="12.75">
      <c r="A120" s="31" t="s">
        <v>94</v>
      </c>
      <c r="B120"/>
      <c r="C120" s="1">
        <f t="shared" si="21"/>
        <v>0</v>
      </c>
      <c r="D120" s="5">
        <f t="shared" si="17"/>
        <v>0</v>
      </c>
      <c r="E120" s="5">
        <f t="shared" si="18"/>
        <v>0</v>
      </c>
      <c r="J120" s="6"/>
      <c r="L120" s="72">
        <f t="shared" si="19"/>
        <v>0</v>
      </c>
      <c r="P120" s="17">
        <f t="shared" si="20"/>
        <v>0</v>
      </c>
    </row>
    <row r="121" spans="1:16" ht="12.75">
      <c r="A121" s="43" t="s">
        <v>96</v>
      </c>
      <c r="B121"/>
      <c r="C121" s="1">
        <f t="shared" si="21"/>
        <v>0</v>
      </c>
      <c r="D121" s="5">
        <f t="shared" si="17"/>
        <v>0</v>
      </c>
      <c r="E121" s="5">
        <f t="shared" si="18"/>
        <v>0</v>
      </c>
      <c r="J121" s="6"/>
      <c r="K121" s="86">
        <f>E121</f>
        <v>0</v>
      </c>
      <c r="L121" s="6"/>
      <c r="P121" s="17">
        <f t="shared" si="20"/>
        <v>0</v>
      </c>
    </row>
    <row r="122" spans="1:16" ht="12.75">
      <c r="A122" s="41" t="s">
        <v>98</v>
      </c>
      <c r="B122">
        <v>3</v>
      </c>
      <c r="C122" s="1">
        <f t="shared" si="21"/>
        <v>2.5408655882103838E-05</v>
      </c>
      <c r="D122" s="5">
        <f t="shared" si="17"/>
        <v>0</v>
      </c>
      <c r="E122" s="5">
        <f t="shared" si="18"/>
        <v>3</v>
      </c>
      <c r="J122" s="71">
        <f>E122</f>
        <v>3</v>
      </c>
      <c r="L122" s="6"/>
      <c r="P122" s="17">
        <f t="shared" si="20"/>
        <v>3</v>
      </c>
    </row>
    <row r="123" spans="1:16" ht="12.75">
      <c r="A123" s="85" t="s">
        <v>242</v>
      </c>
      <c r="B123">
        <v>25</v>
      </c>
      <c r="C123" s="1">
        <f t="shared" si="21"/>
        <v>0.00021173879901753196</v>
      </c>
      <c r="D123" s="5">
        <f t="shared" si="17"/>
        <v>0</v>
      </c>
      <c r="E123" s="5">
        <f t="shared" si="18"/>
        <v>25</v>
      </c>
      <c r="J123" s="79"/>
      <c r="K123" s="86">
        <f>E123</f>
        <v>25</v>
      </c>
      <c r="L123" s="6"/>
      <c r="P123" s="17">
        <f t="shared" si="20"/>
        <v>25</v>
      </c>
    </row>
    <row r="124" spans="1:16" ht="12.75">
      <c r="A124" s="31" t="s">
        <v>79</v>
      </c>
      <c r="B124">
        <v>37</v>
      </c>
      <c r="C124" s="1">
        <f t="shared" si="21"/>
        <v>0.0003133734225459473</v>
      </c>
      <c r="D124" s="5">
        <f t="shared" si="17"/>
        <v>0</v>
      </c>
      <c r="E124" s="5">
        <f t="shared" si="18"/>
        <v>37</v>
      </c>
      <c r="L124" s="72">
        <f aca="true" t="shared" si="22" ref="L124:L130">E124</f>
        <v>37</v>
      </c>
      <c r="P124" s="17">
        <f t="shared" si="20"/>
        <v>37</v>
      </c>
    </row>
    <row r="125" spans="1:16" ht="12.75">
      <c r="A125" s="31" t="s">
        <v>100</v>
      </c>
      <c r="B125">
        <v>128</v>
      </c>
      <c r="C125" s="1">
        <f t="shared" si="21"/>
        <v>0.0010841026509697638</v>
      </c>
      <c r="D125" s="5">
        <f t="shared" si="17"/>
        <v>0</v>
      </c>
      <c r="E125" s="5">
        <f t="shared" si="18"/>
        <v>128</v>
      </c>
      <c r="L125" s="72">
        <f t="shared" si="22"/>
        <v>128</v>
      </c>
      <c r="P125" s="17">
        <f t="shared" si="13"/>
        <v>128</v>
      </c>
    </row>
    <row r="126" spans="1:16" ht="12.75">
      <c r="A126" s="31" t="s">
        <v>140</v>
      </c>
      <c r="B126"/>
      <c r="C126" s="1">
        <f t="shared" si="21"/>
        <v>0</v>
      </c>
      <c r="D126" s="5">
        <f t="shared" si="17"/>
        <v>0</v>
      </c>
      <c r="E126" s="87">
        <f t="shared" si="18"/>
        <v>0</v>
      </c>
      <c r="L126" s="72">
        <f t="shared" si="22"/>
        <v>0</v>
      </c>
      <c r="P126" s="17">
        <f t="shared" si="13"/>
        <v>0</v>
      </c>
    </row>
    <row r="127" spans="1:16" ht="12.75">
      <c r="A127" s="31" t="s">
        <v>141</v>
      </c>
      <c r="B127"/>
      <c r="C127" s="1">
        <f t="shared" si="21"/>
        <v>0</v>
      </c>
      <c r="D127" s="5">
        <f t="shared" si="17"/>
        <v>0</v>
      </c>
      <c r="E127" s="5">
        <f t="shared" si="18"/>
        <v>0</v>
      </c>
      <c r="L127" s="72">
        <f t="shared" si="22"/>
        <v>0</v>
      </c>
      <c r="P127" s="17">
        <f t="shared" si="13"/>
        <v>0</v>
      </c>
    </row>
    <row r="128" spans="1:16" ht="12.75">
      <c r="A128" s="31" t="s">
        <v>226</v>
      </c>
      <c r="B128"/>
      <c r="C128" s="1">
        <f t="shared" si="21"/>
        <v>0</v>
      </c>
      <c r="D128" s="5">
        <f t="shared" si="17"/>
        <v>0</v>
      </c>
      <c r="E128" s="5">
        <f>B128+D128</f>
        <v>0</v>
      </c>
      <c r="L128" s="72">
        <f t="shared" si="22"/>
        <v>0</v>
      </c>
      <c r="P128" s="17">
        <f t="shared" si="13"/>
        <v>0</v>
      </c>
    </row>
    <row r="129" spans="1:16" ht="12.75">
      <c r="A129" s="83" t="s">
        <v>243</v>
      </c>
      <c r="B129">
        <v>1</v>
      </c>
      <c r="C129" s="1">
        <f t="shared" si="21"/>
        <v>8.46955196070128E-06</v>
      </c>
      <c r="D129" s="5">
        <f t="shared" si="17"/>
        <v>0</v>
      </c>
      <c r="E129" s="5">
        <f>B129+D129</f>
        <v>1</v>
      </c>
      <c r="L129" s="72">
        <f>E129</f>
        <v>1</v>
      </c>
      <c r="P129" s="17">
        <f t="shared" si="13"/>
        <v>1</v>
      </c>
    </row>
    <row r="130" spans="1:16" ht="12.75">
      <c r="A130" s="31" t="s">
        <v>215</v>
      </c>
      <c r="B130">
        <v>8</v>
      </c>
      <c r="C130" s="1">
        <f t="shared" si="21"/>
        <v>6.775641568561023E-05</v>
      </c>
      <c r="D130" s="5">
        <f t="shared" si="17"/>
        <v>0</v>
      </c>
      <c r="E130" s="5">
        <f t="shared" si="18"/>
        <v>8</v>
      </c>
      <c r="L130" s="72">
        <f t="shared" si="22"/>
        <v>8</v>
      </c>
      <c r="P130" s="17">
        <f t="shared" si="13"/>
        <v>8</v>
      </c>
    </row>
    <row r="131" spans="1:16" ht="12.75">
      <c r="A131" s="42" t="s">
        <v>80</v>
      </c>
      <c r="B131">
        <v>76</v>
      </c>
      <c r="C131" s="1">
        <f t="shared" si="21"/>
        <v>0.0006436859490132972</v>
      </c>
      <c r="D131" s="5">
        <f t="shared" si="17"/>
        <v>0</v>
      </c>
      <c r="E131" s="5">
        <f aca="true" t="shared" si="23" ref="E131:E138">B131+D131</f>
        <v>76</v>
      </c>
      <c r="M131" s="75">
        <f>E131</f>
        <v>76</v>
      </c>
      <c r="P131" s="17">
        <f t="shared" si="13"/>
        <v>76</v>
      </c>
    </row>
    <row r="132" spans="1:16" ht="12.75">
      <c r="A132" s="81" t="s">
        <v>203</v>
      </c>
      <c r="B132">
        <v>2</v>
      </c>
      <c r="C132" s="1">
        <f t="shared" si="21"/>
        <v>1.693910392140256E-05</v>
      </c>
      <c r="D132" s="5">
        <f t="shared" si="17"/>
        <v>0</v>
      </c>
      <c r="E132" s="5">
        <f t="shared" si="23"/>
        <v>2</v>
      </c>
      <c r="L132" s="80">
        <f aca="true" t="shared" si="24" ref="L132:L142">E132</f>
        <v>2</v>
      </c>
      <c r="P132" s="17">
        <f t="shared" si="13"/>
        <v>2</v>
      </c>
    </row>
    <row r="133" spans="1:16" ht="12.75">
      <c r="A133" s="83" t="s">
        <v>173</v>
      </c>
      <c r="B133">
        <v>2</v>
      </c>
      <c r="C133" s="1">
        <f t="shared" si="21"/>
        <v>1.693910392140256E-05</v>
      </c>
      <c r="D133" s="5">
        <f t="shared" si="17"/>
        <v>0</v>
      </c>
      <c r="E133" s="5">
        <f>B133+D133</f>
        <v>2</v>
      </c>
      <c r="L133" s="80">
        <f t="shared" si="24"/>
        <v>2</v>
      </c>
      <c r="P133" s="17">
        <f t="shared" si="13"/>
        <v>2</v>
      </c>
    </row>
    <row r="134" spans="1:16" ht="12.75">
      <c r="A134" s="81" t="s">
        <v>166</v>
      </c>
      <c r="B134"/>
      <c r="C134" s="1">
        <f t="shared" si="21"/>
        <v>0</v>
      </c>
      <c r="D134" s="5">
        <f t="shared" si="17"/>
        <v>0</v>
      </c>
      <c r="E134" s="5">
        <f t="shared" si="23"/>
        <v>0</v>
      </c>
      <c r="L134" s="80">
        <f t="shared" si="24"/>
        <v>0</v>
      </c>
      <c r="P134" s="17">
        <f t="shared" si="13"/>
        <v>0</v>
      </c>
    </row>
    <row r="135" spans="1:16" ht="12.75">
      <c r="A135" s="81" t="s">
        <v>205</v>
      </c>
      <c r="B135"/>
      <c r="C135" s="1">
        <f t="shared" si="21"/>
        <v>0</v>
      </c>
      <c r="D135" s="5">
        <f t="shared" si="17"/>
        <v>0</v>
      </c>
      <c r="E135" s="5">
        <f t="shared" si="23"/>
        <v>0</v>
      </c>
      <c r="L135" s="80">
        <f t="shared" si="24"/>
        <v>0</v>
      </c>
      <c r="P135" s="17">
        <f t="shared" si="13"/>
        <v>0</v>
      </c>
    </row>
    <row r="136" spans="1:16" ht="12.75">
      <c r="A136" s="81" t="s">
        <v>193</v>
      </c>
      <c r="B136"/>
      <c r="C136" s="1">
        <f t="shared" si="21"/>
        <v>0</v>
      </c>
      <c r="D136" s="5">
        <f t="shared" si="17"/>
        <v>0</v>
      </c>
      <c r="E136" s="5">
        <f t="shared" si="23"/>
        <v>0</v>
      </c>
      <c r="L136" s="80">
        <f t="shared" si="24"/>
        <v>0</v>
      </c>
      <c r="P136" s="17">
        <f>E136</f>
        <v>0</v>
      </c>
    </row>
    <row r="137" spans="1:16" ht="12.75">
      <c r="A137" s="81" t="s">
        <v>194</v>
      </c>
      <c r="B137"/>
      <c r="C137" s="1">
        <f t="shared" si="21"/>
        <v>0</v>
      </c>
      <c r="D137" s="5">
        <f t="shared" si="17"/>
        <v>0</v>
      </c>
      <c r="E137" s="5">
        <f t="shared" si="23"/>
        <v>0</v>
      </c>
      <c r="L137" s="80">
        <f t="shared" si="24"/>
        <v>0</v>
      </c>
      <c r="P137" s="17">
        <f>E137</f>
        <v>0</v>
      </c>
    </row>
    <row r="138" spans="1:16" ht="12.75">
      <c r="A138" s="81" t="s">
        <v>204</v>
      </c>
      <c r="B138">
        <v>121</v>
      </c>
      <c r="C138" s="1">
        <f t="shared" si="21"/>
        <v>0.0010248157872448547</v>
      </c>
      <c r="D138" s="5">
        <f t="shared" si="17"/>
        <v>0</v>
      </c>
      <c r="E138" s="5">
        <f t="shared" si="23"/>
        <v>121</v>
      </c>
      <c r="J138" s="6"/>
      <c r="K138" s="85">
        <f>B138</f>
        <v>121</v>
      </c>
      <c r="L138" s="79"/>
      <c r="P138" s="17">
        <f>E138</f>
        <v>121</v>
      </c>
    </row>
    <row r="139" spans="1:16" ht="12.75">
      <c r="A139" s="81" t="s">
        <v>227</v>
      </c>
      <c r="B139">
        <v>21</v>
      </c>
      <c r="C139" s="1">
        <f t="shared" si="21"/>
        <v>0.00017786059117472686</v>
      </c>
      <c r="D139" s="5">
        <f t="shared" si="17"/>
        <v>0</v>
      </c>
      <c r="E139" s="5">
        <f>B139+D139</f>
        <v>21</v>
      </c>
      <c r="J139" s="6"/>
      <c r="K139" s="85">
        <f>B139</f>
        <v>21</v>
      </c>
      <c r="L139" s="79"/>
      <c r="P139" s="17">
        <f>E139</f>
        <v>21</v>
      </c>
    </row>
    <row r="140" spans="1:16" ht="12.75">
      <c r="A140" s="83" t="s">
        <v>244</v>
      </c>
      <c r="B140">
        <v>12</v>
      </c>
      <c r="C140" s="1">
        <f t="shared" si="21"/>
        <v>0.00010163462352841535</v>
      </c>
      <c r="D140" s="5">
        <f aca="true" t="shared" si="25" ref="D140:D147">C140*$B$152</f>
        <v>0</v>
      </c>
      <c r="E140" s="5">
        <f>B140+D140</f>
        <v>12</v>
      </c>
      <c r="J140" s="6"/>
      <c r="L140" s="80">
        <f t="shared" si="24"/>
        <v>12</v>
      </c>
      <c r="P140" s="17">
        <f t="shared" si="13"/>
        <v>12</v>
      </c>
    </row>
    <row r="141" spans="1:16" ht="12.75">
      <c r="A141" s="31" t="s">
        <v>169</v>
      </c>
      <c r="B141"/>
      <c r="C141" s="1">
        <f t="shared" si="21"/>
        <v>0</v>
      </c>
      <c r="D141" s="5">
        <f t="shared" si="25"/>
        <v>0</v>
      </c>
      <c r="E141" s="5">
        <f aca="true" t="shared" si="26" ref="E141:E147">B141+D141</f>
        <v>0</v>
      </c>
      <c r="L141" s="80">
        <f t="shared" si="24"/>
        <v>0</v>
      </c>
      <c r="P141" s="17">
        <f t="shared" si="13"/>
        <v>0</v>
      </c>
    </row>
    <row r="142" spans="1:16" ht="12.75">
      <c r="A142" s="31" t="s">
        <v>81</v>
      </c>
      <c r="B142">
        <v>4</v>
      </c>
      <c r="C142" s="1">
        <f t="shared" si="21"/>
        <v>3.387820784280512E-05</v>
      </c>
      <c r="D142" s="5">
        <f t="shared" si="25"/>
        <v>0</v>
      </c>
      <c r="E142" s="5">
        <f t="shared" si="26"/>
        <v>4</v>
      </c>
      <c r="L142" s="72">
        <f t="shared" si="24"/>
        <v>4</v>
      </c>
      <c r="P142" s="17">
        <f>E142</f>
        <v>4</v>
      </c>
    </row>
    <row r="143" spans="1:16" ht="12.75">
      <c r="A143" s="25" t="s">
        <v>92</v>
      </c>
      <c r="B143"/>
      <c r="C143" s="1">
        <f t="shared" si="21"/>
        <v>0</v>
      </c>
      <c r="D143" s="5">
        <f t="shared" si="25"/>
        <v>0</v>
      </c>
      <c r="E143" s="5">
        <f t="shared" si="26"/>
        <v>0</v>
      </c>
      <c r="N143" s="74">
        <f>E143</f>
        <v>0</v>
      </c>
      <c r="P143" s="17">
        <f t="shared" si="13"/>
        <v>0</v>
      </c>
    </row>
    <row r="144" spans="1:16" ht="12.75">
      <c r="A144" s="29" t="s">
        <v>122</v>
      </c>
      <c r="B144"/>
      <c r="C144" s="1">
        <f t="shared" si="21"/>
        <v>0</v>
      </c>
      <c r="D144" s="5">
        <f t="shared" si="25"/>
        <v>0</v>
      </c>
      <c r="E144" s="5">
        <f t="shared" si="26"/>
        <v>0</v>
      </c>
      <c r="N144" s="79"/>
      <c r="O144" s="76">
        <f>E144</f>
        <v>0</v>
      </c>
      <c r="P144" s="17"/>
    </row>
    <row r="145" spans="1:16" ht="12.75">
      <c r="A145" s="25" t="s">
        <v>144</v>
      </c>
      <c r="B145"/>
      <c r="C145" s="1">
        <f t="shared" si="21"/>
        <v>0</v>
      </c>
      <c r="D145" s="5">
        <f t="shared" si="25"/>
        <v>0</v>
      </c>
      <c r="E145" s="5">
        <f t="shared" si="26"/>
        <v>0</v>
      </c>
      <c r="N145" s="74">
        <f>E145</f>
        <v>0</v>
      </c>
      <c r="P145" s="17">
        <f t="shared" si="13"/>
        <v>0</v>
      </c>
    </row>
    <row r="146" spans="1:16" ht="12.75">
      <c r="A146" s="25" t="s">
        <v>143</v>
      </c>
      <c r="B146"/>
      <c r="C146" s="1">
        <f t="shared" si="21"/>
        <v>0</v>
      </c>
      <c r="D146" s="5">
        <f t="shared" si="25"/>
        <v>0</v>
      </c>
      <c r="E146" s="5">
        <f t="shared" si="26"/>
        <v>0</v>
      </c>
      <c r="N146" s="74">
        <f>E146</f>
        <v>0</v>
      </c>
      <c r="P146" s="17">
        <f t="shared" si="13"/>
        <v>0</v>
      </c>
    </row>
    <row r="147" spans="1:16" ht="12.75">
      <c r="A147" s="25" t="s">
        <v>101</v>
      </c>
      <c r="B147"/>
      <c r="C147" s="1">
        <f t="shared" si="21"/>
        <v>0</v>
      </c>
      <c r="D147" s="5">
        <f t="shared" si="25"/>
        <v>0</v>
      </c>
      <c r="E147" s="5">
        <f t="shared" si="26"/>
        <v>0</v>
      </c>
      <c r="N147" s="74">
        <f>E147</f>
        <v>0</v>
      </c>
      <c r="P147" s="17">
        <f t="shared" si="13"/>
        <v>0</v>
      </c>
    </row>
    <row r="148" spans="1:2" ht="12.75">
      <c r="A148"/>
      <c r="B148" s="16"/>
    </row>
    <row r="149" spans="1:16" ht="12.75">
      <c r="A149" s="1" t="s">
        <v>21</v>
      </c>
      <c r="B149" s="16">
        <f>SUM(B12:B148)</f>
        <v>118070</v>
      </c>
      <c r="C149" s="1">
        <f>B149/$B$150</f>
        <v>1</v>
      </c>
      <c r="E149" s="5">
        <f>SUM(E12:E147)</f>
        <v>118070</v>
      </c>
      <c r="F149" s="40">
        <f aca="true" t="shared" si="27" ref="F149:P149">SUM(F12:F147)</f>
        <v>15203</v>
      </c>
      <c r="G149" s="39">
        <f t="shared" si="27"/>
        <v>1424</v>
      </c>
      <c r="H149" s="38">
        <f t="shared" si="27"/>
        <v>7897</v>
      </c>
      <c r="I149" s="37">
        <f t="shared" si="27"/>
        <v>24835</v>
      </c>
      <c r="J149" s="36">
        <f t="shared" si="27"/>
        <v>3</v>
      </c>
      <c r="K149" s="35">
        <f t="shared" si="27"/>
        <v>167</v>
      </c>
      <c r="L149" s="34">
        <f t="shared" si="27"/>
        <v>219</v>
      </c>
      <c r="M149" s="33">
        <f t="shared" si="27"/>
        <v>76</v>
      </c>
      <c r="N149" s="32">
        <f t="shared" si="27"/>
        <v>0</v>
      </c>
      <c r="O149" s="76">
        <f>SUM(O12:O147)</f>
        <v>68246</v>
      </c>
      <c r="P149" s="5">
        <f t="shared" si="27"/>
        <v>49824</v>
      </c>
    </row>
    <row r="150" spans="1:5" ht="12.75">
      <c r="A150" s="1" t="s">
        <v>22</v>
      </c>
      <c r="B150" s="5">
        <v>118070</v>
      </c>
      <c r="D150" s="5" t="s">
        <v>20</v>
      </c>
      <c r="E150" s="5">
        <f>SUM(F149:O149)</f>
        <v>118070</v>
      </c>
    </row>
    <row r="151" spans="2:5" ht="12.75">
      <c r="B151" s="5" t="s">
        <v>20</v>
      </c>
      <c r="C151" s="5"/>
      <c r="E151" s="5">
        <f>SUM(O149:P149)</f>
        <v>118070</v>
      </c>
    </row>
    <row r="152" spans="1:2" ht="38.25">
      <c r="A152" s="18" t="s">
        <v>23</v>
      </c>
      <c r="B152" s="19">
        <f>B150-B149</f>
        <v>0</v>
      </c>
    </row>
    <row r="153" ht="13.5" thickBot="1"/>
    <row r="154" spans="1:12" ht="12.75">
      <c r="A154" s="44"/>
      <c r="B154" s="45"/>
      <c r="C154" s="46"/>
      <c r="D154" s="45"/>
      <c r="E154" s="45"/>
      <c r="F154" s="46"/>
      <c r="G154" s="46"/>
      <c r="H154" s="46"/>
      <c r="I154" s="46"/>
      <c r="J154" s="46"/>
      <c r="K154" s="46"/>
      <c r="L154" s="47"/>
    </row>
    <row r="155" spans="1:15" ht="12.75">
      <c r="A155" s="48">
        <v>1</v>
      </c>
      <c r="B155" s="49" t="s">
        <v>145</v>
      </c>
      <c r="C155" s="50"/>
      <c r="D155" s="49"/>
      <c r="E155" s="49"/>
      <c r="F155" s="50"/>
      <c r="G155" s="50"/>
      <c r="H155" s="50"/>
      <c r="I155" s="51">
        <f>P149</f>
        <v>49824</v>
      </c>
      <c r="J155" s="50"/>
      <c r="K155" s="50"/>
      <c r="L155" s="52"/>
      <c r="O155" s="1">
        <v>24835</v>
      </c>
    </row>
    <row r="156" spans="1:15" ht="13.5" thickBot="1">
      <c r="A156" s="48"/>
      <c r="B156" s="49"/>
      <c r="C156" s="50"/>
      <c r="D156" s="49"/>
      <c r="E156" s="49"/>
      <c r="F156" s="50"/>
      <c r="G156" s="50"/>
      <c r="H156" s="50"/>
      <c r="I156" s="53"/>
      <c r="J156" s="50"/>
      <c r="K156" s="50"/>
      <c r="L156" s="52"/>
      <c r="O156" s="1">
        <v>25</v>
      </c>
    </row>
    <row r="157" spans="1:15" ht="13.5" thickBot="1">
      <c r="A157" s="48"/>
      <c r="B157" s="49"/>
      <c r="C157" s="50"/>
      <c r="D157" s="49"/>
      <c r="E157" s="49"/>
      <c r="F157" s="50"/>
      <c r="G157" s="50"/>
      <c r="H157" s="50"/>
      <c r="I157" s="54" t="s">
        <v>12</v>
      </c>
      <c r="J157" s="55" t="s">
        <v>146</v>
      </c>
      <c r="K157" s="55" t="s">
        <v>147</v>
      </c>
      <c r="L157" s="52"/>
      <c r="O157" s="1">
        <f>SUM(O155:O156)</f>
        <v>24860</v>
      </c>
    </row>
    <row r="158" spans="1:12" ht="12.75">
      <c r="A158" s="48">
        <v>2</v>
      </c>
      <c r="B158" s="49" t="s">
        <v>148</v>
      </c>
      <c r="C158" s="50"/>
      <c r="D158" s="49"/>
      <c r="E158" s="49"/>
      <c r="F158" s="50"/>
      <c r="G158" s="50"/>
      <c r="H158" s="50"/>
      <c r="I158" s="56">
        <f>J158+K158</f>
        <v>16627</v>
      </c>
      <c r="J158" s="56">
        <f>G149</f>
        <v>1424</v>
      </c>
      <c r="K158" s="56">
        <f>F149</f>
        <v>15203</v>
      </c>
      <c r="L158" s="52"/>
    </row>
    <row r="159" spans="1:12" ht="12.75">
      <c r="A159" s="48">
        <v>3</v>
      </c>
      <c r="B159" s="49" t="s">
        <v>149</v>
      </c>
      <c r="C159" s="50"/>
      <c r="D159" s="49"/>
      <c r="E159" s="49"/>
      <c r="F159" s="50"/>
      <c r="G159" s="50"/>
      <c r="H159" s="50"/>
      <c r="I159" s="56">
        <f>J159+K159</f>
        <v>32732</v>
      </c>
      <c r="J159" s="56">
        <f>H149</f>
        <v>7897</v>
      </c>
      <c r="K159" s="56">
        <f>I149</f>
        <v>24835</v>
      </c>
      <c r="L159" s="52"/>
    </row>
    <row r="160" spans="1:12" ht="12.75">
      <c r="A160" s="48">
        <v>4</v>
      </c>
      <c r="B160" s="49" t="s">
        <v>150</v>
      </c>
      <c r="C160" s="50"/>
      <c r="D160" s="49"/>
      <c r="E160" s="49"/>
      <c r="F160" s="50"/>
      <c r="G160" s="50"/>
      <c r="H160" s="50"/>
      <c r="I160" s="56">
        <f>J160+K160</f>
        <v>170</v>
      </c>
      <c r="J160" s="56">
        <f>J149</f>
        <v>3</v>
      </c>
      <c r="K160" s="56">
        <f>K149</f>
        <v>167</v>
      </c>
      <c r="L160" s="52"/>
    </row>
    <row r="161" spans="1:12" ht="12.75">
      <c r="A161" s="48">
        <v>5</v>
      </c>
      <c r="B161" s="49" t="s">
        <v>151</v>
      </c>
      <c r="C161" s="50"/>
      <c r="D161" s="49"/>
      <c r="E161" s="49"/>
      <c r="F161" s="50"/>
      <c r="G161" s="50"/>
      <c r="H161" s="50"/>
      <c r="I161" s="57">
        <f>L149</f>
        <v>219</v>
      </c>
      <c r="J161" s="50"/>
      <c r="K161" s="50"/>
      <c r="L161" s="52"/>
    </row>
    <row r="162" spans="1:12" ht="12.75">
      <c r="A162" s="48">
        <v>6</v>
      </c>
      <c r="B162" s="49" t="s">
        <v>152</v>
      </c>
      <c r="C162" s="50"/>
      <c r="D162" s="49"/>
      <c r="E162" s="49"/>
      <c r="F162" s="50"/>
      <c r="G162" s="50"/>
      <c r="H162" s="50"/>
      <c r="I162" s="51">
        <f>M149</f>
        <v>76</v>
      </c>
      <c r="J162" s="50"/>
      <c r="K162" s="50"/>
      <c r="L162" s="52"/>
    </row>
    <row r="163" spans="1:12" ht="12.75">
      <c r="A163" s="48">
        <v>9</v>
      </c>
      <c r="B163" s="49" t="s">
        <v>153</v>
      </c>
      <c r="C163" s="50"/>
      <c r="D163" s="49"/>
      <c r="E163" s="49"/>
      <c r="F163" s="50"/>
      <c r="G163" s="50"/>
      <c r="H163" s="50"/>
      <c r="I163" s="50"/>
      <c r="J163" s="50"/>
      <c r="K163" s="50"/>
      <c r="L163" s="52"/>
    </row>
    <row r="164" spans="1:12" ht="12.75">
      <c r="A164" s="48"/>
      <c r="B164" s="58" t="s">
        <v>154</v>
      </c>
      <c r="C164" s="59"/>
      <c r="D164" s="58" t="s">
        <v>155</v>
      </c>
      <c r="E164" s="49"/>
      <c r="F164" s="50"/>
      <c r="G164" s="50"/>
      <c r="H164" s="50"/>
      <c r="I164" s="50"/>
      <c r="J164" s="50"/>
      <c r="K164" s="50"/>
      <c r="L164" s="52"/>
    </row>
    <row r="165" spans="1:12" ht="12.75">
      <c r="A165" s="48"/>
      <c r="B165" s="49" t="s">
        <v>158</v>
      </c>
      <c r="C165" s="50"/>
      <c r="D165" s="60">
        <f>SUM(I52:I64)</f>
        <v>1074</v>
      </c>
      <c r="E165" s="49"/>
      <c r="F165" s="50"/>
      <c r="G165" s="50"/>
      <c r="H165" s="50"/>
      <c r="I165" s="50"/>
      <c r="J165" s="50"/>
      <c r="K165" s="50"/>
      <c r="L165" s="52"/>
    </row>
    <row r="166" spans="1:12" ht="12.75">
      <c r="A166" s="48"/>
      <c r="B166" s="49" t="s">
        <v>157</v>
      </c>
      <c r="C166" s="50"/>
      <c r="D166" s="61">
        <f>SUM(K121)</f>
        <v>0</v>
      </c>
      <c r="E166" s="49"/>
      <c r="F166" s="50"/>
      <c r="G166" s="50"/>
      <c r="H166" s="50"/>
      <c r="I166" s="50"/>
      <c r="J166" s="50"/>
      <c r="K166" s="50"/>
      <c r="L166" s="52"/>
    </row>
    <row r="167" spans="1:12" ht="12.75">
      <c r="A167" s="48"/>
      <c r="B167" s="49" t="s">
        <v>161</v>
      </c>
      <c r="C167" s="50"/>
      <c r="D167" s="61">
        <f>SUM(K123)</f>
        <v>25</v>
      </c>
      <c r="E167" s="49"/>
      <c r="F167" s="50"/>
      <c r="G167" s="50"/>
      <c r="H167" s="50"/>
      <c r="I167" s="50"/>
      <c r="J167" s="50"/>
      <c r="K167" s="50"/>
      <c r="L167" s="52"/>
    </row>
    <row r="168" spans="1:12" ht="12.75">
      <c r="A168" s="48"/>
      <c r="B168" s="49" t="s">
        <v>159</v>
      </c>
      <c r="C168" s="50"/>
      <c r="D168" s="60">
        <f>SUM(I12:I30)</f>
        <v>399</v>
      </c>
      <c r="E168" s="49"/>
      <c r="F168" s="88"/>
      <c r="G168" s="50"/>
      <c r="H168" s="50"/>
      <c r="I168" s="50"/>
      <c r="J168" s="50"/>
      <c r="K168" s="50"/>
      <c r="L168" s="52"/>
    </row>
    <row r="169" spans="1:12" ht="12.75">
      <c r="A169" s="48"/>
      <c r="B169" s="49" t="s">
        <v>160</v>
      </c>
      <c r="C169" s="50"/>
      <c r="D169" s="61">
        <f>SUM(I99:I114)</f>
        <v>7355</v>
      </c>
      <c r="E169" s="49"/>
      <c r="F169" s="50"/>
      <c r="G169" s="50"/>
      <c r="H169" s="50"/>
      <c r="I169" s="50"/>
      <c r="J169" s="50"/>
      <c r="K169" s="50"/>
      <c r="L169" s="52"/>
    </row>
    <row r="170" spans="1:12" ht="12.75">
      <c r="A170" s="48"/>
      <c r="B170" s="49" t="s">
        <v>156</v>
      </c>
      <c r="C170" s="50"/>
      <c r="D170" s="61">
        <f>SUM(I68:I89)</f>
        <v>16007</v>
      </c>
      <c r="E170" s="49"/>
      <c r="F170" s="50"/>
      <c r="G170" s="50"/>
      <c r="H170" s="50"/>
      <c r="I170" s="50"/>
      <c r="J170" s="50"/>
      <c r="K170" s="50"/>
      <c r="L170" s="52"/>
    </row>
    <row r="171" spans="1:12" ht="12.75">
      <c r="A171" s="48"/>
      <c r="B171" s="49" t="s">
        <v>191</v>
      </c>
      <c r="C171" s="50"/>
      <c r="D171" s="61">
        <f>SUM(L138:L139)</f>
        <v>0</v>
      </c>
      <c r="E171" s="49"/>
      <c r="F171" s="50"/>
      <c r="G171" s="50"/>
      <c r="H171" s="50"/>
      <c r="I171" s="50"/>
      <c r="J171" s="50"/>
      <c r="K171" s="50"/>
      <c r="L171" s="52"/>
    </row>
    <row r="172" spans="1:12" ht="12.75">
      <c r="A172" s="89"/>
      <c r="B172" s="90"/>
      <c r="C172" s="91"/>
      <c r="D172" s="90"/>
      <c r="E172" s="49"/>
      <c r="F172" s="50"/>
      <c r="G172" s="50"/>
      <c r="H172" s="50"/>
      <c r="I172" s="50"/>
      <c r="J172" s="50"/>
      <c r="K172" s="50"/>
      <c r="L172" s="52"/>
    </row>
    <row r="173" spans="1:12" ht="12.75">
      <c r="A173" s="48"/>
      <c r="B173" s="49"/>
      <c r="C173" s="50"/>
      <c r="D173" s="49"/>
      <c r="E173" s="49"/>
      <c r="F173" s="50"/>
      <c r="G173" s="50"/>
      <c r="H173" s="50"/>
      <c r="I173" s="50"/>
      <c r="J173" s="50"/>
      <c r="K173" s="50"/>
      <c r="L173" s="52"/>
    </row>
    <row r="174" spans="1:12" ht="13.5" thickBot="1">
      <c r="A174" s="62"/>
      <c r="B174" s="63"/>
      <c r="C174" s="64"/>
      <c r="D174" s="63"/>
      <c r="E174" s="63"/>
      <c r="F174" s="64"/>
      <c r="G174" s="64"/>
      <c r="H174" s="64"/>
      <c r="I174" s="64"/>
      <c r="J174" s="64"/>
      <c r="K174" s="64"/>
      <c r="L174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0"/>
  <sheetViews>
    <sheetView zoomScale="80" zoomScaleNormal="80" zoomScalePageLayoutView="0" workbookViewId="0" topLeftCell="A1">
      <pane ySplit="11" topLeftCell="A120" activePane="bottomLeft" state="frozen"/>
      <selection pane="topLeft" activeCell="A1" sqref="A1"/>
      <selection pane="bottomLeft" activeCell="B142" sqref="B142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176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8" t="s">
        <v>19</v>
      </c>
      <c r="P11" s="10" t="s">
        <v>18</v>
      </c>
    </row>
    <row r="12" spans="1:16" ht="12.75">
      <c r="A12" s="28" t="s">
        <v>85</v>
      </c>
      <c r="B12">
        <v>90</v>
      </c>
      <c r="C12" s="1">
        <f aca="true" t="shared" si="0" ref="C12:C43">B12/$B$148</f>
        <v>0.0013294532992599378</v>
      </c>
      <c r="D12" s="5">
        <f aca="true" t="shared" si="1" ref="D12:D43">C12*$B$151</f>
        <v>0</v>
      </c>
      <c r="E12" s="5">
        <f aca="true" t="shared" si="2" ref="E12:E146">B12+D12</f>
        <v>90</v>
      </c>
      <c r="H12" s="67">
        <f>E12</f>
        <v>90</v>
      </c>
      <c r="I12" s="17"/>
      <c r="P12" s="17">
        <f>E12</f>
        <v>90</v>
      </c>
    </row>
    <row r="13" spans="1:16" ht="12.75">
      <c r="A13" s="28" t="s">
        <v>170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7">
        <f>E13</f>
        <v>0</v>
      </c>
      <c r="I13" s="17"/>
      <c r="P13" s="17">
        <f>E13</f>
        <v>0</v>
      </c>
    </row>
    <row r="14" spans="1:16" ht="12.75">
      <c r="A14" s="27" t="s">
        <v>235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I14" s="68">
        <f>E14</f>
        <v>0</v>
      </c>
      <c r="P14" s="17">
        <f aca="true" t="shared" si="3" ref="P14:P84">E14</f>
        <v>0</v>
      </c>
    </row>
    <row r="15" spans="1:16" ht="12.75">
      <c r="A15" s="27" t="s">
        <v>86</v>
      </c>
      <c r="B15">
        <v>197</v>
      </c>
      <c r="C15" s="1">
        <f t="shared" si="0"/>
        <v>0.0029100255550467526</v>
      </c>
      <c r="D15" s="5">
        <f t="shared" si="1"/>
        <v>0</v>
      </c>
      <c r="E15" s="5">
        <f>B15+D15</f>
        <v>197</v>
      </c>
      <c r="I15" s="68">
        <f>E15</f>
        <v>197</v>
      </c>
      <c r="P15" s="17">
        <f>E15</f>
        <v>197</v>
      </c>
    </row>
    <row r="16" spans="1:16" ht="12.75">
      <c r="A16" s="28" t="s">
        <v>24</v>
      </c>
      <c r="B16">
        <v>48</v>
      </c>
      <c r="C16" s="1">
        <f t="shared" si="0"/>
        <v>0.0007090417596053001</v>
      </c>
      <c r="D16" s="5">
        <f t="shared" si="1"/>
        <v>0</v>
      </c>
      <c r="E16" s="5">
        <f t="shared" si="2"/>
        <v>48</v>
      </c>
      <c r="H16" s="67">
        <f>E16</f>
        <v>48</v>
      </c>
      <c r="P16" s="17">
        <f t="shared" si="3"/>
        <v>48</v>
      </c>
    </row>
    <row r="17" spans="1:16" ht="12.75">
      <c r="A17" s="28" t="s">
        <v>106</v>
      </c>
      <c r="B17">
        <v>20</v>
      </c>
      <c r="C17" s="1">
        <f t="shared" si="0"/>
        <v>0.0002954340665022084</v>
      </c>
      <c r="D17" s="5">
        <f t="shared" si="1"/>
        <v>0</v>
      </c>
      <c r="E17" s="5">
        <f t="shared" si="2"/>
        <v>20</v>
      </c>
      <c r="H17" s="67">
        <f>E17</f>
        <v>20</v>
      </c>
      <c r="P17" s="17">
        <f t="shared" si="3"/>
        <v>20</v>
      </c>
    </row>
    <row r="18" spans="1:16" ht="12.75">
      <c r="A18" s="28" t="s">
        <v>211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67">
        <f>E18</f>
        <v>0</v>
      </c>
      <c r="P18" s="17">
        <f>E18</f>
        <v>0</v>
      </c>
    </row>
    <row r="19" spans="1:16" ht="12.75">
      <c r="A19" s="28" t="s">
        <v>25</v>
      </c>
      <c r="B19">
        <v>4220</v>
      </c>
      <c r="C19" s="1">
        <f t="shared" si="0"/>
        <v>0.06233658803196596</v>
      </c>
      <c r="D19" s="5">
        <f t="shared" si="1"/>
        <v>0</v>
      </c>
      <c r="E19" s="5">
        <f t="shared" si="2"/>
        <v>4220</v>
      </c>
      <c r="H19" s="67">
        <f>E19</f>
        <v>4220</v>
      </c>
      <c r="P19" s="17">
        <f t="shared" si="3"/>
        <v>4220</v>
      </c>
    </row>
    <row r="20" spans="1:16" ht="12.75">
      <c r="A20" s="27" t="s">
        <v>107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I20" s="68">
        <f>E20</f>
        <v>0</v>
      </c>
      <c r="P20" s="17">
        <f t="shared" si="3"/>
        <v>0</v>
      </c>
    </row>
    <row r="21" spans="1:16" ht="12.75">
      <c r="A21" s="28" t="s">
        <v>87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H21" s="67">
        <f>E21</f>
        <v>0</v>
      </c>
      <c r="P21" s="17">
        <f t="shared" si="3"/>
        <v>0</v>
      </c>
    </row>
    <row r="22" spans="1:16" ht="12.75">
      <c r="A22" s="41" t="s">
        <v>108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J22" s="71">
        <f>E22</f>
        <v>0</v>
      </c>
      <c r="P22" s="17">
        <f t="shared" si="3"/>
        <v>0</v>
      </c>
    </row>
    <row r="23" spans="1:16" ht="12.75">
      <c r="A23" s="28" t="s">
        <v>26</v>
      </c>
      <c r="B23">
        <v>4</v>
      </c>
      <c r="C23" s="1">
        <f t="shared" si="0"/>
        <v>5.908681330044167E-05</v>
      </c>
      <c r="D23" s="5">
        <f t="shared" si="1"/>
        <v>0</v>
      </c>
      <c r="E23" s="5">
        <f t="shared" si="2"/>
        <v>4</v>
      </c>
      <c r="H23" s="67">
        <f>E23</f>
        <v>4</v>
      </c>
      <c r="P23" s="17">
        <f t="shared" si="3"/>
        <v>4</v>
      </c>
    </row>
    <row r="24" spans="1:16" ht="12.75">
      <c r="A24" s="27" t="s">
        <v>88</v>
      </c>
      <c r="B24">
        <v>30</v>
      </c>
      <c r="C24" s="1">
        <f t="shared" si="0"/>
        <v>0.00044315109975331257</v>
      </c>
      <c r="D24" s="5">
        <f t="shared" si="1"/>
        <v>0</v>
      </c>
      <c r="E24" s="5">
        <f t="shared" si="2"/>
        <v>30</v>
      </c>
      <c r="I24" s="68">
        <f>E24</f>
        <v>30</v>
      </c>
      <c r="P24" s="17">
        <f t="shared" si="3"/>
        <v>30</v>
      </c>
    </row>
    <row r="25" spans="1:16" ht="12.75">
      <c r="A25" s="27" t="s">
        <v>162</v>
      </c>
      <c r="B25"/>
      <c r="C25" s="1">
        <f t="shared" si="0"/>
        <v>0</v>
      </c>
      <c r="D25" s="5">
        <f t="shared" si="1"/>
        <v>0</v>
      </c>
      <c r="E25" s="5">
        <f aca="true" t="shared" si="4" ref="E25:E35">B25+D25</f>
        <v>0</v>
      </c>
      <c r="I25" s="68">
        <f aca="true" t="shared" si="5" ref="I25:I37">E25</f>
        <v>0</v>
      </c>
      <c r="P25" s="17">
        <f t="shared" si="3"/>
        <v>0</v>
      </c>
    </row>
    <row r="26" spans="1:16" ht="12.75">
      <c r="A26" s="27" t="s">
        <v>183</v>
      </c>
      <c r="B26"/>
      <c r="C26" s="1">
        <f t="shared" si="0"/>
        <v>0</v>
      </c>
      <c r="D26" s="5">
        <f t="shared" si="1"/>
        <v>0</v>
      </c>
      <c r="E26" s="5">
        <f t="shared" si="4"/>
        <v>0</v>
      </c>
      <c r="I26" s="68">
        <f t="shared" si="5"/>
        <v>0</v>
      </c>
      <c r="P26" s="17">
        <f t="shared" si="3"/>
        <v>0</v>
      </c>
    </row>
    <row r="27" spans="1:16" ht="12.75">
      <c r="A27" s="27" t="s">
        <v>212</v>
      </c>
      <c r="B27">
        <v>256</v>
      </c>
      <c r="C27" s="1">
        <f t="shared" si="0"/>
        <v>0.003781556051228267</v>
      </c>
      <c r="D27" s="5">
        <f t="shared" si="1"/>
        <v>0</v>
      </c>
      <c r="E27" s="5">
        <f t="shared" si="4"/>
        <v>256</v>
      </c>
      <c r="I27" s="68">
        <f t="shared" si="5"/>
        <v>256</v>
      </c>
      <c r="P27" s="17">
        <f t="shared" si="3"/>
        <v>256</v>
      </c>
    </row>
    <row r="28" spans="1:16" ht="12.75">
      <c r="A28" s="27" t="s">
        <v>228</v>
      </c>
      <c r="B28"/>
      <c r="C28" s="1">
        <f t="shared" si="0"/>
        <v>0</v>
      </c>
      <c r="D28" s="5">
        <f t="shared" si="1"/>
        <v>0</v>
      </c>
      <c r="E28" s="5">
        <f>B28+D28</f>
        <v>0</v>
      </c>
      <c r="I28" s="68">
        <f>E28</f>
        <v>0</v>
      </c>
      <c r="P28" s="17">
        <f>E28</f>
        <v>0</v>
      </c>
    </row>
    <row r="29" spans="1:16" ht="12.75">
      <c r="A29" s="27" t="s">
        <v>109</v>
      </c>
      <c r="B29">
        <v>4</v>
      </c>
      <c r="C29" s="1">
        <f t="shared" si="0"/>
        <v>5.908681330044167E-05</v>
      </c>
      <c r="D29" s="5">
        <f t="shared" si="1"/>
        <v>0</v>
      </c>
      <c r="E29" s="5">
        <f t="shared" si="4"/>
        <v>4</v>
      </c>
      <c r="I29" s="68">
        <f t="shared" si="5"/>
        <v>4</v>
      </c>
      <c r="P29" s="17">
        <f t="shared" si="3"/>
        <v>4</v>
      </c>
    </row>
    <row r="30" spans="1:16" ht="12.75">
      <c r="A30" s="27" t="s">
        <v>195</v>
      </c>
      <c r="B30"/>
      <c r="C30" s="1">
        <f t="shared" si="0"/>
        <v>0</v>
      </c>
      <c r="D30" s="5">
        <f t="shared" si="1"/>
        <v>0</v>
      </c>
      <c r="E30" s="5">
        <f t="shared" si="4"/>
        <v>0</v>
      </c>
      <c r="I30" s="68">
        <f t="shared" si="5"/>
        <v>0</v>
      </c>
      <c r="P30" s="17">
        <f t="shared" si="3"/>
        <v>0</v>
      </c>
    </row>
    <row r="31" spans="1:16" ht="12.75">
      <c r="A31" s="27" t="s">
        <v>89</v>
      </c>
      <c r="B31">
        <v>153</v>
      </c>
      <c r="C31" s="1">
        <f t="shared" si="0"/>
        <v>0.002260070608741894</v>
      </c>
      <c r="D31" s="5">
        <f t="shared" si="1"/>
        <v>0</v>
      </c>
      <c r="E31" s="5">
        <f t="shared" si="4"/>
        <v>153</v>
      </c>
      <c r="I31" s="68">
        <f t="shared" si="5"/>
        <v>153</v>
      </c>
      <c r="P31" s="17">
        <f t="shared" si="3"/>
        <v>153</v>
      </c>
    </row>
    <row r="32" spans="1:16" ht="12.75">
      <c r="A32" s="27" t="s">
        <v>180</v>
      </c>
      <c r="B32"/>
      <c r="C32" s="1">
        <f t="shared" si="0"/>
        <v>0</v>
      </c>
      <c r="D32" s="5">
        <f t="shared" si="1"/>
        <v>0</v>
      </c>
      <c r="E32" s="5">
        <f t="shared" si="4"/>
        <v>0</v>
      </c>
      <c r="I32" s="68">
        <f t="shared" si="5"/>
        <v>0</v>
      </c>
      <c r="P32" s="17">
        <f t="shared" si="3"/>
        <v>0</v>
      </c>
    </row>
    <row r="33" spans="1:16" ht="12.75">
      <c r="A33" s="27" t="s">
        <v>27</v>
      </c>
      <c r="B33">
        <v>945</v>
      </c>
      <c r="C33" s="1">
        <f t="shared" si="0"/>
        <v>0.013959259642229346</v>
      </c>
      <c r="D33" s="5">
        <f t="shared" si="1"/>
        <v>0</v>
      </c>
      <c r="E33" s="5">
        <f t="shared" si="4"/>
        <v>945</v>
      </c>
      <c r="I33" s="68">
        <f t="shared" si="5"/>
        <v>945</v>
      </c>
      <c r="P33" s="17">
        <f t="shared" si="3"/>
        <v>945</v>
      </c>
    </row>
    <row r="34" spans="1:16" ht="12.75">
      <c r="A34" s="27" t="s">
        <v>124</v>
      </c>
      <c r="B34">
        <v>244</v>
      </c>
      <c r="C34" s="1">
        <f t="shared" si="0"/>
        <v>0.003604295611326942</v>
      </c>
      <c r="D34" s="5">
        <f t="shared" si="1"/>
        <v>0</v>
      </c>
      <c r="E34" s="5">
        <f t="shared" si="4"/>
        <v>244</v>
      </c>
      <c r="I34" s="68">
        <f t="shared" si="5"/>
        <v>244</v>
      </c>
      <c r="P34" s="17">
        <f t="shared" si="3"/>
        <v>244</v>
      </c>
    </row>
    <row r="35" spans="1:16" ht="12.75">
      <c r="A35" s="27" t="s">
        <v>163</v>
      </c>
      <c r="B35">
        <v>91</v>
      </c>
      <c r="C35" s="1">
        <f t="shared" si="0"/>
        <v>0.0013442250025850482</v>
      </c>
      <c r="D35" s="5">
        <f t="shared" si="1"/>
        <v>0</v>
      </c>
      <c r="E35" s="5">
        <f t="shared" si="4"/>
        <v>91</v>
      </c>
      <c r="I35" s="68">
        <f t="shared" si="5"/>
        <v>91</v>
      </c>
      <c r="P35" s="17">
        <f t="shared" si="3"/>
        <v>91</v>
      </c>
    </row>
    <row r="36" spans="1:16" ht="12.75">
      <c r="A36" s="27" t="s">
        <v>189</v>
      </c>
      <c r="B36">
        <v>1</v>
      </c>
      <c r="C36" s="1">
        <f t="shared" si="0"/>
        <v>1.4771703325110418E-05</v>
      </c>
      <c r="D36" s="5">
        <f t="shared" si="1"/>
        <v>0</v>
      </c>
      <c r="E36" s="5">
        <f t="shared" si="2"/>
        <v>1</v>
      </c>
      <c r="I36" s="68">
        <f t="shared" si="5"/>
        <v>1</v>
      </c>
      <c r="P36" s="17">
        <f t="shared" si="3"/>
        <v>1</v>
      </c>
    </row>
    <row r="37" spans="1:16" ht="12.75">
      <c r="A37" s="27" t="s">
        <v>135</v>
      </c>
      <c r="B37"/>
      <c r="C37" s="1">
        <f t="shared" si="0"/>
        <v>0</v>
      </c>
      <c r="D37" s="5">
        <f t="shared" si="1"/>
        <v>0</v>
      </c>
      <c r="E37" s="5">
        <f aca="true" t="shared" si="6" ref="E37:E55">B37+D37</f>
        <v>0</v>
      </c>
      <c r="I37" s="68">
        <f t="shared" si="5"/>
        <v>0</v>
      </c>
      <c r="P37" s="17">
        <f t="shared" si="3"/>
        <v>0</v>
      </c>
    </row>
    <row r="38" spans="1:16" ht="12.75">
      <c r="A38" s="29" t="s">
        <v>28</v>
      </c>
      <c r="B38">
        <v>1768</v>
      </c>
      <c r="C38" s="1">
        <f t="shared" si="0"/>
        <v>0.02611637147879522</v>
      </c>
      <c r="D38" s="5">
        <f t="shared" si="1"/>
        <v>0</v>
      </c>
      <c r="E38" s="5">
        <f t="shared" si="6"/>
        <v>1768</v>
      </c>
      <c r="G38" s="69">
        <f>E38</f>
        <v>1768</v>
      </c>
      <c r="P38" s="17">
        <f t="shared" si="3"/>
        <v>1768</v>
      </c>
    </row>
    <row r="39" spans="1:16" ht="12.75">
      <c r="A39" s="29" t="s">
        <v>29</v>
      </c>
      <c r="B39">
        <v>19691</v>
      </c>
      <c r="C39" s="1">
        <f t="shared" si="0"/>
        <v>0.29086961017474927</v>
      </c>
      <c r="D39" s="5">
        <f t="shared" si="1"/>
        <v>0</v>
      </c>
      <c r="E39" s="5">
        <f t="shared" si="6"/>
        <v>19691</v>
      </c>
      <c r="G39" s="79"/>
      <c r="O39" s="77">
        <f>E39</f>
        <v>19691</v>
      </c>
      <c r="P39" s="17"/>
    </row>
    <row r="40" spans="1:16" ht="12.75">
      <c r="A40" s="29" t="s">
        <v>30</v>
      </c>
      <c r="B40">
        <v>2</v>
      </c>
      <c r="C40" s="1">
        <f t="shared" si="0"/>
        <v>2.9543406650220836E-05</v>
      </c>
      <c r="D40" s="5">
        <f t="shared" si="1"/>
        <v>0</v>
      </c>
      <c r="E40" s="5">
        <f t="shared" si="6"/>
        <v>2</v>
      </c>
      <c r="G40" s="69">
        <f>E40</f>
        <v>2</v>
      </c>
      <c r="P40" s="17">
        <f t="shared" si="3"/>
        <v>2</v>
      </c>
    </row>
    <row r="41" spans="1:16" ht="12.75">
      <c r="A41" s="29" t="s">
        <v>31</v>
      </c>
      <c r="B41">
        <v>546</v>
      </c>
      <c r="C41" s="1">
        <f t="shared" si="0"/>
        <v>0.008065350015510288</v>
      </c>
      <c r="D41" s="5">
        <f t="shared" si="1"/>
        <v>0</v>
      </c>
      <c r="E41" s="5">
        <f t="shared" si="6"/>
        <v>546</v>
      </c>
      <c r="G41" s="69">
        <f>E41</f>
        <v>546</v>
      </c>
      <c r="P41" s="17">
        <f t="shared" si="3"/>
        <v>546</v>
      </c>
    </row>
    <row r="42" spans="1:16" ht="12.75">
      <c r="A42" s="30" t="s">
        <v>32</v>
      </c>
      <c r="B42">
        <v>46</v>
      </c>
      <c r="C42" s="1">
        <f t="shared" si="0"/>
        <v>0.0006794983529550793</v>
      </c>
      <c r="D42" s="5">
        <f t="shared" si="1"/>
        <v>0</v>
      </c>
      <c r="E42" s="5">
        <f t="shared" si="6"/>
        <v>46</v>
      </c>
      <c r="F42" s="70">
        <f>E42</f>
        <v>46</v>
      </c>
      <c r="G42" s="6"/>
      <c r="P42" s="17">
        <f t="shared" si="3"/>
        <v>46</v>
      </c>
    </row>
    <row r="43" spans="1:16" ht="12.75">
      <c r="A43" s="29" t="s">
        <v>33</v>
      </c>
      <c r="B43">
        <v>1157</v>
      </c>
      <c r="C43" s="1">
        <f t="shared" si="0"/>
        <v>0.017090860747152756</v>
      </c>
      <c r="D43" s="5">
        <f t="shared" si="1"/>
        <v>0</v>
      </c>
      <c r="E43" s="5">
        <f t="shared" si="6"/>
        <v>1157</v>
      </c>
      <c r="G43" s="69">
        <f>E43</f>
        <v>1157</v>
      </c>
      <c r="P43" s="17">
        <f t="shared" si="3"/>
        <v>1157</v>
      </c>
    </row>
    <row r="44" spans="1:16" ht="12.75">
      <c r="A44" s="30" t="s">
        <v>34</v>
      </c>
      <c r="B44">
        <v>1460</v>
      </c>
      <c r="C44" s="1">
        <f aca="true" t="shared" si="7" ref="C44:C75">B44/$B$148</f>
        <v>0.02156668685466121</v>
      </c>
      <c r="D44" s="5">
        <f aca="true" t="shared" si="8" ref="D44:D75">C44*$B$151</f>
        <v>0</v>
      </c>
      <c r="E44" s="5">
        <f t="shared" si="6"/>
        <v>1460</v>
      </c>
      <c r="F44" s="70">
        <f>E44</f>
        <v>1460</v>
      </c>
      <c r="P44" s="17">
        <f t="shared" si="3"/>
        <v>1460</v>
      </c>
    </row>
    <row r="45" spans="1:16" ht="12.75">
      <c r="A45" s="29" t="s">
        <v>35</v>
      </c>
      <c r="B45">
        <v>22654</v>
      </c>
      <c r="C45" s="1">
        <f t="shared" si="7"/>
        <v>0.3346381671270514</v>
      </c>
      <c r="D45" s="5">
        <f t="shared" si="8"/>
        <v>0</v>
      </c>
      <c r="E45" s="5">
        <f t="shared" si="6"/>
        <v>22654</v>
      </c>
      <c r="G45" s="79"/>
      <c r="O45" s="77">
        <f>E45</f>
        <v>22654</v>
      </c>
      <c r="P45" s="17"/>
    </row>
    <row r="46" spans="1:16" ht="12.75">
      <c r="A46" s="30" t="s">
        <v>36</v>
      </c>
      <c r="B46">
        <v>6425</v>
      </c>
      <c r="C46" s="1">
        <f t="shared" si="7"/>
        <v>0.09490819386383444</v>
      </c>
      <c r="D46" s="5">
        <f t="shared" si="8"/>
        <v>0</v>
      </c>
      <c r="E46" s="5">
        <f t="shared" si="6"/>
        <v>6425</v>
      </c>
      <c r="F46" s="70">
        <f>E46</f>
        <v>6425</v>
      </c>
      <c r="P46" s="17">
        <f t="shared" si="3"/>
        <v>6425</v>
      </c>
    </row>
    <row r="47" spans="1:16" ht="12.75">
      <c r="A47" s="30" t="s">
        <v>37</v>
      </c>
      <c r="B47">
        <v>226</v>
      </c>
      <c r="C47" s="1">
        <f t="shared" si="7"/>
        <v>0.0033384049514749545</v>
      </c>
      <c r="D47" s="5">
        <f t="shared" si="8"/>
        <v>0</v>
      </c>
      <c r="E47" s="5">
        <f t="shared" si="6"/>
        <v>226</v>
      </c>
      <c r="F47" s="70">
        <f aca="true" t="shared" si="9" ref="F47:F53">E47</f>
        <v>226</v>
      </c>
      <c r="P47" s="17">
        <f t="shared" si="3"/>
        <v>226</v>
      </c>
    </row>
    <row r="48" spans="1:16" ht="12.75">
      <c r="A48" s="30" t="s">
        <v>90</v>
      </c>
      <c r="B48">
        <v>117</v>
      </c>
      <c r="C48" s="1">
        <f t="shared" si="7"/>
        <v>0.0017282892890379189</v>
      </c>
      <c r="D48" s="5">
        <f t="shared" si="8"/>
        <v>0</v>
      </c>
      <c r="E48" s="5">
        <f t="shared" si="6"/>
        <v>117</v>
      </c>
      <c r="F48" s="70">
        <f t="shared" si="9"/>
        <v>117</v>
      </c>
      <c r="P48" s="17">
        <f t="shared" si="3"/>
        <v>117</v>
      </c>
    </row>
    <row r="49" spans="1:16" ht="12.75">
      <c r="A49" s="30" t="s">
        <v>91</v>
      </c>
      <c r="B49">
        <v>310</v>
      </c>
      <c r="C49" s="1">
        <f t="shared" si="7"/>
        <v>0.00457922803078423</v>
      </c>
      <c r="D49" s="5">
        <f t="shared" si="8"/>
        <v>0</v>
      </c>
      <c r="E49" s="5">
        <f t="shared" si="6"/>
        <v>310</v>
      </c>
      <c r="F49" s="70">
        <f t="shared" si="9"/>
        <v>310</v>
      </c>
      <c r="P49" s="17">
        <f t="shared" si="3"/>
        <v>310</v>
      </c>
    </row>
    <row r="50" spans="1:16" ht="12.75">
      <c r="A50" s="30" t="s">
        <v>38</v>
      </c>
      <c r="B50">
        <v>353</v>
      </c>
      <c r="C50" s="1">
        <f t="shared" si="7"/>
        <v>0.005214411273763978</v>
      </c>
      <c r="D50" s="5">
        <f t="shared" si="8"/>
        <v>0</v>
      </c>
      <c r="E50" s="5">
        <f t="shared" si="6"/>
        <v>353</v>
      </c>
      <c r="F50" s="70">
        <f t="shared" si="9"/>
        <v>353</v>
      </c>
      <c r="P50" s="17">
        <f t="shared" si="3"/>
        <v>353</v>
      </c>
    </row>
    <row r="51" spans="1:16" ht="12.75">
      <c r="A51" s="30" t="s">
        <v>39</v>
      </c>
      <c r="B51">
        <v>1932</v>
      </c>
      <c r="C51" s="1">
        <f t="shared" si="7"/>
        <v>0.02853893082411333</v>
      </c>
      <c r="D51" s="5">
        <f t="shared" si="8"/>
        <v>0</v>
      </c>
      <c r="E51" s="5">
        <f t="shared" si="6"/>
        <v>1932</v>
      </c>
      <c r="F51" s="70">
        <f t="shared" si="9"/>
        <v>1932</v>
      </c>
      <c r="P51" s="17">
        <f t="shared" si="3"/>
        <v>1932</v>
      </c>
    </row>
    <row r="52" spans="1:16" ht="12.75">
      <c r="A52" s="30" t="s">
        <v>40</v>
      </c>
      <c r="B52">
        <v>946</v>
      </c>
      <c r="C52" s="1">
        <f t="shared" si="7"/>
        <v>0.013974031345554456</v>
      </c>
      <c r="D52" s="5">
        <f t="shared" si="8"/>
        <v>0</v>
      </c>
      <c r="E52" s="5">
        <f t="shared" si="6"/>
        <v>946</v>
      </c>
      <c r="F52" s="70">
        <f t="shared" si="9"/>
        <v>946</v>
      </c>
      <c r="P52" s="17">
        <f t="shared" si="3"/>
        <v>946</v>
      </c>
    </row>
    <row r="53" spans="1:16" ht="12.75">
      <c r="A53" s="30" t="s">
        <v>41</v>
      </c>
      <c r="B53">
        <v>243</v>
      </c>
      <c r="C53" s="1">
        <f t="shared" si="7"/>
        <v>0.0035895239080018316</v>
      </c>
      <c r="D53" s="5">
        <f t="shared" si="8"/>
        <v>0</v>
      </c>
      <c r="E53" s="5">
        <f t="shared" si="6"/>
        <v>243</v>
      </c>
      <c r="F53" s="70">
        <f t="shared" si="9"/>
        <v>243</v>
      </c>
      <c r="P53" s="17">
        <f t="shared" si="3"/>
        <v>243</v>
      </c>
    </row>
    <row r="54" spans="1:16" ht="12.75">
      <c r="A54" s="28" t="s">
        <v>110</v>
      </c>
      <c r="B54"/>
      <c r="C54" s="1">
        <f t="shared" si="7"/>
        <v>0</v>
      </c>
      <c r="D54" s="5">
        <f t="shared" si="8"/>
        <v>0</v>
      </c>
      <c r="E54" s="5">
        <f t="shared" si="6"/>
        <v>0</v>
      </c>
      <c r="H54" s="67">
        <f>E54</f>
        <v>0</v>
      </c>
      <c r="P54" s="17">
        <f t="shared" si="3"/>
        <v>0</v>
      </c>
    </row>
    <row r="55" spans="1:16" ht="12.75">
      <c r="A55" s="28" t="s">
        <v>42</v>
      </c>
      <c r="B55"/>
      <c r="C55" s="1">
        <f t="shared" si="7"/>
        <v>0</v>
      </c>
      <c r="D55" s="5">
        <f t="shared" si="8"/>
        <v>0</v>
      </c>
      <c r="E55" s="5">
        <f t="shared" si="6"/>
        <v>0</v>
      </c>
      <c r="H55" s="67">
        <f>E55</f>
        <v>0</v>
      </c>
      <c r="P55" s="17">
        <f t="shared" si="3"/>
        <v>0</v>
      </c>
    </row>
    <row r="56" spans="1:16" ht="12.75">
      <c r="A56" s="28" t="s">
        <v>43</v>
      </c>
      <c r="B56">
        <v>21</v>
      </c>
      <c r="C56" s="1">
        <f t="shared" si="7"/>
        <v>0.0003102057698273188</v>
      </c>
      <c r="D56" s="5">
        <f t="shared" si="8"/>
        <v>0</v>
      </c>
      <c r="E56" s="5">
        <f t="shared" si="2"/>
        <v>21</v>
      </c>
      <c r="H56" s="67">
        <f>E56</f>
        <v>21</v>
      </c>
      <c r="P56" s="17">
        <f t="shared" si="3"/>
        <v>21</v>
      </c>
    </row>
    <row r="57" spans="1:16" ht="12.75">
      <c r="A57" s="28" t="s">
        <v>164</v>
      </c>
      <c r="B57"/>
      <c r="C57" s="1">
        <f t="shared" si="7"/>
        <v>0</v>
      </c>
      <c r="D57" s="5">
        <f t="shared" si="8"/>
        <v>0</v>
      </c>
      <c r="E57" s="5">
        <f t="shared" si="2"/>
        <v>0</v>
      </c>
      <c r="H57" s="67">
        <f>E57</f>
        <v>0</v>
      </c>
      <c r="P57" s="17">
        <f t="shared" si="3"/>
        <v>0</v>
      </c>
    </row>
    <row r="58" spans="1:16" ht="12.75">
      <c r="A58" s="28" t="s">
        <v>125</v>
      </c>
      <c r="B58">
        <v>2</v>
      </c>
      <c r="C58" s="1">
        <f t="shared" si="7"/>
        <v>2.9543406650220836E-05</v>
      </c>
      <c r="D58" s="5">
        <f t="shared" si="8"/>
        <v>0</v>
      </c>
      <c r="E58" s="5">
        <f t="shared" si="2"/>
        <v>2</v>
      </c>
      <c r="H58" s="67">
        <f>E58</f>
        <v>2</v>
      </c>
      <c r="P58" s="17">
        <f t="shared" si="3"/>
        <v>2</v>
      </c>
    </row>
    <row r="59" spans="1:16" ht="12.75">
      <c r="A59" s="27" t="s">
        <v>44</v>
      </c>
      <c r="B59">
        <v>52</v>
      </c>
      <c r="C59" s="1">
        <f t="shared" si="7"/>
        <v>0.0007681285729057418</v>
      </c>
      <c r="D59" s="5">
        <f t="shared" si="8"/>
        <v>0</v>
      </c>
      <c r="E59" s="5">
        <f t="shared" si="2"/>
        <v>52</v>
      </c>
      <c r="I59" s="68">
        <f>E59</f>
        <v>52</v>
      </c>
      <c r="P59" s="17">
        <f t="shared" si="3"/>
        <v>52</v>
      </c>
    </row>
    <row r="60" spans="1:16" ht="12.75">
      <c r="A60" s="27" t="s">
        <v>45</v>
      </c>
      <c r="B60">
        <v>43</v>
      </c>
      <c r="C60" s="1">
        <f t="shared" si="7"/>
        <v>0.000635183242979748</v>
      </c>
      <c r="D60" s="5">
        <f t="shared" si="8"/>
        <v>0</v>
      </c>
      <c r="E60" s="5">
        <f t="shared" si="2"/>
        <v>43</v>
      </c>
      <c r="I60" s="68">
        <f aca="true" t="shared" si="10" ref="I60:I65">E60</f>
        <v>43</v>
      </c>
      <c r="P60" s="17">
        <f t="shared" si="3"/>
        <v>43</v>
      </c>
    </row>
    <row r="61" spans="1:16" ht="12.75">
      <c r="A61" s="27" t="s">
        <v>46</v>
      </c>
      <c r="B61">
        <v>24</v>
      </c>
      <c r="C61" s="1">
        <f t="shared" si="7"/>
        <v>0.00035452087980265005</v>
      </c>
      <c r="D61" s="5">
        <f t="shared" si="8"/>
        <v>0</v>
      </c>
      <c r="E61" s="5">
        <f t="shared" si="2"/>
        <v>24</v>
      </c>
      <c r="I61" s="68">
        <f t="shared" si="10"/>
        <v>24</v>
      </c>
      <c r="P61" s="17">
        <f t="shared" si="3"/>
        <v>24</v>
      </c>
    </row>
    <row r="62" spans="1:16" ht="12.75">
      <c r="A62" s="27" t="s">
        <v>47</v>
      </c>
      <c r="B62">
        <v>43</v>
      </c>
      <c r="C62" s="1">
        <f t="shared" si="7"/>
        <v>0.000635183242979748</v>
      </c>
      <c r="D62" s="5">
        <f t="shared" si="8"/>
        <v>0</v>
      </c>
      <c r="E62" s="5">
        <f t="shared" si="2"/>
        <v>43</v>
      </c>
      <c r="I62" s="68">
        <f t="shared" si="10"/>
        <v>43</v>
      </c>
      <c r="P62" s="17">
        <f t="shared" si="3"/>
        <v>43</v>
      </c>
    </row>
    <row r="63" spans="1:16" ht="12.75">
      <c r="A63" s="27" t="s">
        <v>48</v>
      </c>
      <c r="B63">
        <v>36</v>
      </c>
      <c r="C63" s="1">
        <f t="shared" si="7"/>
        <v>0.000531781319703975</v>
      </c>
      <c r="D63" s="5">
        <f t="shared" si="8"/>
        <v>0</v>
      </c>
      <c r="E63" s="5">
        <f t="shared" si="2"/>
        <v>36</v>
      </c>
      <c r="I63" s="68">
        <f t="shared" si="10"/>
        <v>36</v>
      </c>
      <c r="P63" s="17">
        <f t="shared" si="3"/>
        <v>36</v>
      </c>
    </row>
    <row r="64" spans="1:16" ht="12.75">
      <c r="A64" s="27" t="s">
        <v>49</v>
      </c>
      <c r="B64">
        <v>61</v>
      </c>
      <c r="C64" s="1">
        <f t="shared" si="7"/>
        <v>0.0009010739028317355</v>
      </c>
      <c r="D64" s="5">
        <f t="shared" si="8"/>
        <v>0</v>
      </c>
      <c r="E64" s="5">
        <f t="shared" si="2"/>
        <v>61</v>
      </c>
      <c r="I64" s="68">
        <f t="shared" si="10"/>
        <v>61</v>
      </c>
      <c r="P64" s="17">
        <f t="shared" si="3"/>
        <v>61</v>
      </c>
    </row>
    <row r="65" spans="1:16" ht="12.75">
      <c r="A65" s="27" t="s">
        <v>50</v>
      </c>
      <c r="B65">
        <v>155</v>
      </c>
      <c r="C65" s="1">
        <f t="shared" si="7"/>
        <v>0.002289614015392115</v>
      </c>
      <c r="D65" s="5">
        <f t="shared" si="8"/>
        <v>0</v>
      </c>
      <c r="E65" s="5">
        <f t="shared" si="2"/>
        <v>155</v>
      </c>
      <c r="I65" s="68">
        <f t="shared" si="10"/>
        <v>155</v>
      </c>
      <c r="P65" s="17">
        <f t="shared" si="3"/>
        <v>155</v>
      </c>
    </row>
    <row r="66" spans="1:16" ht="12.75">
      <c r="A66" s="27" t="s">
        <v>51</v>
      </c>
      <c r="B66">
        <v>75</v>
      </c>
      <c r="C66" s="1">
        <f t="shared" si="7"/>
        <v>0.0011078777493832813</v>
      </c>
      <c r="D66" s="5">
        <f t="shared" si="8"/>
        <v>0</v>
      </c>
      <c r="E66" s="5">
        <f>B66+D66</f>
        <v>75</v>
      </c>
      <c r="I66" s="68">
        <f>E66</f>
        <v>75</v>
      </c>
      <c r="P66" s="17">
        <f>E66</f>
        <v>75</v>
      </c>
    </row>
    <row r="67" spans="1:16" ht="12.75">
      <c r="A67" s="27" t="s">
        <v>52</v>
      </c>
      <c r="B67">
        <v>4</v>
      </c>
      <c r="C67" s="1">
        <f t="shared" si="7"/>
        <v>5.908681330044167E-05</v>
      </c>
      <c r="D67" s="5">
        <f t="shared" si="8"/>
        <v>0</v>
      </c>
      <c r="E67" s="5">
        <f>B67+D67</f>
        <v>4</v>
      </c>
      <c r="I67" s="68">
        <f>E67</f>
        <v>4</v>
      </c>
      <c r="P67" s="17">
        <f>E67</f>
        <v>4</v>
      </c>
    </row>
    <row r="68" spans="1:16" ht="12.75">
      <c r="A68" s="28" t="s">
        <v>53</v>
      </c>
      <c r="B68">
        <v>8</v>
      </c>
      <c r="C68" s="1">
        <f t="shared" si="7"/>
        <v>0.00011817362660088334</v>
      </c>
      <c r="D68" s="5">
        <f t="shared" si="8"/>
        <v>0</v>
      </c>
      <c r="E68" s="5">
        <f t="shared" si="2"/>
        <v>8</v>
      </c>
      <c r="H68" s="67">
        <f>E68</f>
        <v>8</v>
      </c>
      <c r="P68" s="17">
        <f t="shared" si="3"/>
        <v>8</v>
      </c>
    </row>
    <row r="69" spans="1:16" ht="12.75">
      <c r="A69" s="27" t="s">
        <v>54</v>
      </c>
      <c r="B69">
        <v>288</v>
      </c>
      <c r="C69" s="1">
        <f t="shared" si="7"/>
        <v>0.0042542505576318</v>
      </c>
      <c r="D69" s="5">
        <f t="shared" si="8"/>
        <v>0</v>
      </c>
      <c r="E69" s="5">
        <f t="shared" si="2"/>
        <v>288</v>
      </c>
      <c r="I69" s="68">
        <f>E69</f>
        <v>288</v>
      </c>
      <c r="P69" s="17">
        <f t="shared" si="3"/>
        <v>288</v>
      </c>
    </row>
    <row r="70" spans="1:16" ht="12.75">
      <c r="A70" s="27" t="s">
        <v>126</v>
      </c>
      <c r="B70"/>
      <c r="C70" s="1">
        <f t="shared" si="7"/>
        <v>0</v>
      </c>
      <c r="D70" s="5">
        <f t="shared" si="8"/>
        <v>0</v>
      </c>
      <c r="E70" s="5">
        <f t="shared" si="2"/>
        <v>0</v>
      </c>
      <c r="I70" s="68">
        <f>E70</f>
        <v>0</v>
      </c>
      <c r="P70" s="17">
        <f t="shared" si="3"/>
        <v>0</v>
      </c>
    </row>
    <row r="71" spans="1:16" ht="12.75">
      <c r="A71" s="27" t="s">
        <v>55</v>
      </c>
      <c r="B71"/>
      <c r="C71" s="1">
        <f t="shared" si="7"/>
        <v>0</v>
      </c>
      <c r="D71" s="5">
        <f t="shared" si="8"/>
        <v>0</v>
      </c>
      <c r="E71" s="5">
        <f t="shared" si="2"/>
        <v>0</v>
      </c>
      <c r="I71" s="68">
        <f>E71</f>
        <v>0</v>
      </c>
      <c r="P71" s="17">
        <f t="shared" si="3"/>
        <v>0</v>
      </c>
    </row>
    <row r="72" spans="1:16" ht="12.75">
      <c r="A72" s="25" t="s">
        <v>92</v>
      </c>
      <c r="B72"/>
      <c r="C72" s="1">
        <f t="shared" si="7"/>
        <v>0</v>
      </c>
      <c r="D72" s="5">
        <f t="shared" si="8"/>
        <v>0</v>
      </c>
      <c r="E72" s="5">
        <f t="shared" si="2"/>
        <v>0</v>
      </c>
      <c r="N72" s="74">
        <f>E72</f>
        <v>0</v>
      </c>
      <c r="P72" s="17">
        <f t="shared" si="3"/>
        <v>0</v>
      </c>
    </row>
    <row r="73" spans="1:16" ht="12.75">
      <c r="A73" s="28" t="s">
        <v>181</v>
      </c>
      <c r="B73"/>
      <c r="C73" s="1">
        <f t="shared" si="7"/>
        <v>0</v>
      </c>
      <c r="D73" s="5">
        <f t="shared" si="8"/>
        <v>0</v>
      </c>
      <c r="E73" s="5">
        <f>B73+D73</f>
        <v>0</v>
      </c>
      <c r="H73" s="67">
        <f>E73</f>
        <v>0</v>
      </c>
      <c r="P73" s="17">
        <f>E73</f>
        <v>0</v>
      </c>
    </row>
    <row r="74" spans="1:16" ht="12.75">
      <c r="A74" s="27" t="s">
        <v>127</v>
      </c>
      <c r="B74"/>
      <c r="C74" s="1">
        <f t="shared" si="7"/>
        <v>0</v>
      </c>
      <c r="D74" s="5">
        <f t="shared" si="8"/>
        <v>0</v>
      </c>
      <c r="E74" s="5">
        <f>B74+D74</f>
        <v>0</v>
      </c>
      <c r="I74" s="68">
        <f>E74</f>
        <v>0</v>
      </c>
      <c r="P74" s="17">
        <f>E74</f>
        <v>0</v>
      </c>
    </row>
    <row r="75" spans="1:16" ht="12.75">
      <c r="A75" s="28" t="s">
        <v>182</v>
      </c>
      <c r="B75"/>
      <c r="C75" s="1">
        <f t="shared" si="7"/>
        <v>0</v>
      </c>
      <c r="D75" s="5">
        <f t="shared" si="8"/>
        <v>0</v>
      </c>
      <c r="E75" s="5">
        <f t="shared" si="2"/>
        <v>0</v>
      </c>
      <c r="H75" s="67">
        <f>E75</f>
        <v>0</v>
      </c>
      <c r="P75" s="17">
        <f t="shared" si="3"/>
        <v>0</v>
      </c>
    </row>
    <row r="76" spans="1:16" ht="12.75">
      <c r="A76" s="28" t="s">
        <v>56</v>
      </c>
      <c r="B76">
        <v>14</v>
      </c>
      <c r="C76" s="1">
        <f aca="true" t="shared" si="11" ref="C76:C107">B76/$B$148</f>
        <v>0.00020680384655154586</v>
      </c>
      <c r="D76" s="5">
        <f aca="true" t="shared" si="12" ref="D76:D107">C76*$B$151</f>
        <v>0</v>
      </c>
      <c r="E76" s="5">
        <f>B76+D76</f>
        <v>14</v>
      </c>
      <c r="H76" s="67">
        <f>E76</f>
        <v>14</v>
      </c>
      <c r="P76" s="17">
        <f t="shared" si="3"/>
        <v>14</v>
      </c>
    </row>
    <row r="77" spans="1:16" ht="12.75">
      <c r="A77" s="28" t="s">
        <v>57</v>
      </c>
      <c r="B77">
        <v>75</v>
      </c>
      <c r="C77" s="1">
        <f t="shared" si="11"/>
        <v>0.0011078777493832813</v>
      </c>
      <c r="D77" s="5">
        <f t="shared" si="12"/>
        <v>0</v>
      </c>
      <c r="E77" s="5">
        <f t="shared" si="2"/>
        <v>75</v>
      </c>
      <c r="H77" s="67">
        <f>E77</f>
        <v>75</v>
      </c>
      <c r="P77" s="17">
        <f t="shared" si="3"/>
        <v>75</v>
      </c>
    </row>
    <row r="78" spans="1:16" ht="12.75">
      <c r="A78" s="28" t="s">
        <v>111</v>
      </c>
      <c r="B78"/>
      <c r="C78" s="1">
        <f t="shared" si="11"/>
        <v>0</v>
      </c>
      <c r="D78" s="5">
        <f t="shared" si="12"/>
        <v>0</v>
      </c>
      <c r="E78" s="5">
        <f t="shared" si="2"/>
        <v>0</v>
      </c>
      <c r="H78" s="67">
        <f>E78</f>
        <v>0</v>
      </c>
      <c r="P78" s="17">
        <f t="shared" si="3"/>
        <v>0</v>
      </c>
    </row>
    <row r="79" spans="1:16" ht="12.75">
      <c r="A79" s="27" t="s">
        <v>58</v>
      </c>
      <c r="B79">
        <v>341</v>
      </c>
      <c r="C79" s="1">
        <f t="shared" si="11"/>
        <v>0.005037150833862652</v>
      </c>
      <c r="D79" s="5">
        <f t="shared" si="12"/>
        <v>0</v>
      </c>
      <c r="E79" s="5">
        <f t="shared" si="2"/>
        <v>341</v>
      </c>
      <c r="I79" s="68">
        <f aca="true" t="shared" si="13" ref="I79:I84">E79</f>
        <v>341</v>
      </c>
      <c r="P79" s="17">
        <f t="shared" si="3"/>
        <v>341</v>
      </c>
    </row>
    <row r="80" spans="1:16" ht="12.75">
      <c r="A80" s="27" t="s">
        <v>128</v>
      </c>
      <c r="B80"/>
      <c r="C80" s="1">
        <f t="shared" si="11"/>
        <v>0</v>
      </c>
      <c r="D80" s="5">
        <f t="shared" si="12"/>
        <v>0</v>
      </c>
      <c r="E80" s="5">
        <f t="shared" si="2"/>
        <v>0</v>
      </c>
      <c r="I80" s="68">
        <f t="shared" si="13"/>
        <v>0</v>
      </c>
      <c r="P80" s="17">
        <f t="shared" si="3"/>
        <v>0</v>
      </c>
    </row>
    <row r="81" spans="1:16" ht="12.75">
      <c r="A81" s="27" t="s">
        <v>59</v>
      </c>
      <c r="B81"/>
      <c r="C81" s="1">
        <f t="shared" si="11"/>
        <v>0</v>
      </c>
      <c r="D81" s="5">
        <f t="shared" si="12"/>
        <v>0</v>
      </c>
      <c r="E81" s="5">
        <f>B81+D81</f>
        <v>0</v>
      </c>
      <c r="I81" s="68">
        <f t="shared" si="13"/>
        <v>0</v>
      </c>
      <c r="P81" s="17">
        <f>E81</f>
        <v>0</v>
      </c>
    </row>
    <row r="82" spans="1:16" ht="12.75">
      <c r="A82" s="27" t="s">
        <v>60</v>
      </c>
      <c r="B82">
        <v>35</v>
      </c>
      <c r="C82" s="1">
        <f t="shared" si="11"/>
        <v>0.0005170096163788646</v>
      </c>
      <c r="D82" s="5">
        <f t="shared" si="12"/>
        <v>0</v>
      </c>
      <c r="E82" s="5">
        <f t="shared" si="2"/>
        <v>35</v>
      </c>
      <c r="I82" s="68">
        <f t="shared" si="13"/>
        <v>35</v>
      </c>
      <c r="P82" s="17">
        <f t="shared" si="3"/>
        <v>35</v>
      </c>
    </row>
    <row r="83" spans="1:16" ht="12.75">
      <c r="A83" s="27" t="s">
        <v>165</v>
      </c>
      <c r="B83">
        <v>24</v>
      </c>
      <c r="C83" s="1">
        <f t="shared" si="11"/>
        <v>0.00035452087980265005</v>
      </c>
      <c r="D83" s="5">
        <f t="shared" si="12"/>
        <v>0</v>
      </c>
      <c r="E83" s="5">
        <f t="shared" si="2"/>
        <v>24</v>
      </c>
      <c r="I83" s="68">
        <f t="shared" si="13"/>
        <v>24</v>
      </c>
      <c r="P83" s="17">
        <f t="shared" si="3"/>
        <v>24</v>
      </c>
    </row>
    <row r="84" spans="1:16" ht="12.75">
      <c r="A84" s="27" t="s">
        <v>130</v>
      </c>
      <c r="B84"/>
      <c r="C84" s="1">
        <f t="shared" si="11"/>
        <v>0</v>
      </c>
      <c r="D84" s="5">
        <f t="shared" si="12"/>
        <v>0</v>
      </c>
      <c r="E84" s="5">
        <f t="shared" si="2"/>
        <v>0</v>
      </c>
      <c r="I84" s="68">
        <f t="shared" si="13"/>
        <v>0</v>
      </c>
      <c r="P84" s="17">
        <f t="shared" si="3"/>
        <v>0</v>
      </c>
    </row>
    <row r="85" spans="1:16" ht="12.75">
      <c r="A85" s="28" t="s">
        <v>103</v>
      </c>
      <c r="B85">
        <v>40</v>
      </c>
      <c r="C85" s="1">
        <f t="shared" si="11"/>
        <v>0.0005908681330044168</v>
      </c>
      <c r="D85" s="5">
        <f t="shared" si="12"/>
        <v>0</v>
      </c>
      <c r="E85" s="5">
        <f t="shared" si="2"/>
        <v>40</v>
      </c>
      <c r="H85" s="67">
        <f>E85</f>
        <v>40</v>
      </c>
      <c r="P85" s="17">
        <f aca="true" t="shared" si="14" ref="P85:P146">E85</f>
        <v>40</v>
      </c>
    </row>
    <row r="86" spans="1:16" ht="12.75">
      <c r="A86" s="27" t="s">
        <v>61</v>
      </c>
      <c r="B86">
        <v>26</v>
      </c>
      <c r="C86" s="1">
        <f t="shared" si="11"/>
        <v>0.0003840642864528709</v>
      </c>
      <c r="D86" s="5">
        <f t="shared" si="12"/>
        <v>0</v>
      </c>
      <c r="E86" s="5">
        <f t="shared" si="2"/>
        <v>26</v>
      </c>
      <c r="I86" s="68">
        <f>E86</f>
        <v>26</v>
      </c>
      <c r="P86" s="17">
        <f t="shared" si="14"/>
        <v>26</v>
      </c>
    </row>
    <row r="87" spans="1:16" ht="12.75">
      <c r="A87" s="27" t="s">
        <v>62</v>
      </c>
      <c r="B87"/>
      <c r="C87" s="1">
        <f t="shared" si="11"/>
        <v>0</v>
      </c>
      <c r="D87" s="5">
        <f t="shared" si="12"/>
        <v>0</v>
      </c>
      <c r="E87" s="5">
        <f t="shared" si="2"/>
        <v>0</v>
      </c>
      <c r="I87" s="68">
        <f>E87</f>
        <v>0</v>
      </c>
      <c r="P87" s="17">
        <f t="shared" si="14"/>
        <v>0</v>
      </c>
    </row>
    <row r="88" spans="1:16" ht="12.75">
      <c r="A88" s="27" t="s">
        <v>137</v>
      </c>
      <c r="B88"/>
      <c r="C88" s="1">
        <f t="shared" si="11"/>
        <v>0</v>
      </c>
      <c r="D88" s="5">
        <f t="shared" si="12"/>
        <v>0</v>
      </c>
      <c r="E88" s="5">
        <f>B88+D88</f>
        <v>0</v>
      </c>
      <c r="I88" s="68">
        <f>E88</f>
        <v>0</v>
      </c>
      <c r="P88" s="17">
        <f>E88</f>
        <v>0</v>
      </c>
    </row>
    <row r="89" spans="1:16" ht="12.75">
      <c r="A89" s="28" t="s">
        <v>112</v>
      </c>
      <c r="B89">
        <v>93</v>
      </c>
      <c r="C89" s="1">
        <f t="shared" si="11"/>
        <v>0.001373768409235269</v>
      </c>
      <c r="D89" s="5">
        <f t="shared" si="12"/>
        <v>0</v>
      </c>
      <c r="E89" s="5">
        <f t="shared" si="2"/>
        <v>93</v>
      </c>
      <c r="H89" s="67">
        <f>E89</f>
        <v>93</v>
      </c>
      <c r="P89" s="17">
        <f t="shared" si="14"/>
        <v>93</v>
      </c>
    </row>
    <row r="90" spans="1:16" ht="12.75">
      <c r="A90" s="27" t="s">
        <v>113</v>
      </c>
      <c r="B90"/>
      <c r="C90" s="1">
        <f t="shared" si="11"/>
        <v>0</v>
      </c>
      <c r="D90" s="5">
        <f t="shared" si="12"/>
        <v>0</v>
      </c>
      <c r="E90" s="5">
        <f t="shared" si="2"/>
        <v>0</v>
      </c>
      <c r="I90" s="68">
        <f>E90</f>
        <v>0</v>
      </c>
      <c r="P90" s="17">
        <f t="shared" si="14"/>
        <v>0</v>
      </c>
    </row>
    <row r="91" spans="1:16" ht="12.75">
      <c r="A91" s="28" t="s">
        <v>63</v>
      </c>
      <c r="B91">
        <v>48</v>
      </c>
      <c r="C91" s="1">
        <f t="shared" si="11"/>
        <v>0.0007090417596053001</v>
      </c>
      <c r="D91" s="5">
        <f t="shared" si="12"/>
        <v>0</v>
      </c>
      <c r="E91" s="5">
        <f t="shared" si="2"/>
        <v>48</v>
      </c>
      <c r="H91" s="67">
        <f>E91</f>
        <v>48</v>
      </c>
      <c r="I91" s="6"/>
      <c r="P91" s="17">
        <f t="shared" si="14"/>
        <v>48</v>
      </c>
    </row>
    <row r="92" spans="1:16" ht="12.75">
      <c r="A92" s="27" t="s">
        <v>104</v>
      </c>
      <c r="B92">
        <v>23</v>
      </c>
      <c r="C92" s="1">
        <f t="shared" si="11"/>
        <v>0.00033974917647753964</v>
      </c>
      <c r="D92" s="5">
        <f t="shared" si="12"/>
        <v>0</v>
      </c>
      <c r="E92" s="5">
        <f t="shared" si="2"/>
        <v>23</v>
      </c>
      <c r="I92" s="68">
        <f>E92</f>
        <v>23</v>
      </c>
      <c r="P92" s="17">
        <f t="shared" si="14"/>
        <v>23</v>
      </c>
    </row>
    <row r="93" spans="1:16" ht="12.75">
      <c r="A93" s="27" t="s">
        <v>64</v>
      </c>
      <c r="B93">
        <v>54</v>
      </c>
      <c r="C93" s="1">
        <f t="shared" si="11"/>
        <v>0.0007976719795559626</v>
      </c>
      <c r="D93" s="5">
        <f t="shared" si="12"/>
        <v>0</v>
      </c>
      <c r="E93" s="5">
        <f t="shared" si="2"/>
        <v>54</v>
      </c>
      <c r="I93" s="68">
        <f>E93</f>
        <v>54</v>
      </c>
      <c r="P93" s="17">
        <f t="shared" si="14"/>
        <v>54</v>
      </c>
    </row>
    <row r="94" spans="1:16" ht="12.75">
      <c r="A94" s="27" t="s">
        <v>65</v>
      </c>
      <c r="B94"/>
      <c r="C94" s="1">
        <f t="shared" si="11"/>
        <v>0</v>
      </c>
      <c r="D94" s="5">
        <f t="shared" si="12"/>
        <v>0</v>
      </c>
      <c r="E94" s="5">
        <f t="shared" si="2"/>
        <v>0</v>
      </c>
      <c r="I94" s="68">
        <f>E94</f>
        <v>0</v>
      </c>
      <c r="P94" s="17">
        <f t="shared" si="14"/>
        <v>0</v>
      </c>
    </row>
    <row r="95" spans="1:16" ht="12.75">
      <c r="A95" s="28" t="s">
        <v>66</v>
      </c>
      <c r="B95">
        <v>223</v>
      </c>
      <c r="C95" s="1">
        <f t="shared" si="11"/>
        <v>0.0032940898414996235</v>
      </c>
      <c r="D95" s="5">
        <f t="shared" si="12"/>
        <v>0</v>
      </c>
      <c r="E95" s="5">
        <f t="shared" si="2"/>
        <v>223</v>
      </c>
      <c r="H95" s="67">
        <f>E95</f>
        <v>223</v>
      </c>
      <c r="P95" s="17">
        <f t="shared" si="14"/>
        <v>223</v>
      </c>
    </row>
    <row r="96" spans="1:16" ht="12.75">
      <c r="A96" s="28" t="s">
        <v>67</v>
      </c>
      <c r="B96">
        <v>219</v>
      </c>
      <c r="C96" s="1">
        <f t="shared" si="11"/>
        <v>0.0032350030281991815</v>
      </c>
      <c r="D96" s="5">
        <f t="shared" si="12"/>
        <v>0</v>
      </c>
      <c r="E96" s="5">
        <f t="shared" si="2"/>
        <v>219</v>
      </c>
      <c r="H96" s="67">
        <f aca="true" t="shared" si="15" ref="H96:H102">E96</f>
        <v>219</v>
      </c>
      <c r="P96" s="17">
        <f t="shared" si="14"/>
        <v>219</v>
      </c>
    </row>
    <row r="97" spans="1:16" ht="12.75">
      <c r="A97" s="28" t="s">
        <v>115</v>
      </c>
      <c r="B97">
        <v>34</v>
      </c>
      <c r="C97" s="1">
        <f t="shared" si="11"/>
        <v>0.0005022379130537542</v>
      </c>
      <c r="D97" s="5">
        <f t="shared" si="12"/>
        <v>0</v>
      </c>
      <c r="E97" s="5">
        <f t="shared" si="2"/>
        <v>34</v>
      </c>
      <c r="H97" s="67">
        <f t="shared" si="15"/>
        <v>34</v>
      </c>
      <c r="P97" s="17">
        <f t="shared" si="14"/>
        <v>34</v>
      </c>
    </row>
    <row r="98" spans="1:16" ht="12.75">
      <c r="A98" s="28" t="s">
        <v>68</v>
      </c>
      <c r="B98">
        <v>44</v>
      </c>
      <c r="C98" s="1">
        <f t="shared" si="11"/>
        <v>0.0006499549463048584</v>
      </c>
      <c r="D98" s="5">
        <f t="shared" si="12"/>
        <v>0</v>
      </c>
      <c r="E98" s="5">
        <f t="shared" si="2"/>
        <v>44</v>
      </c>
      <c r="H98" s="67">
        <f t="shared" si="15"/>
        <v>44</v>
      </c>
      <c r="P98" s="17">
        <f t="shared" si="14"/>
        <v>44</v>
      </c>
    </row>
    <row r="99" spans="1:16" ht="12.75">
      <c r="A99" s="28" t="s">
        <v>69</v>
      </c>
      <c r="B99">
        <v>50</v>
      </c>
      <c r="C99" s="1">
        <f t="shared" si="11"/>
        <v>0.0007385851662555209</v>
      </c>
      <c r="D99" s="5">
        <f t="shared" si="12"/>
        <v>0</v>
      </c>
      <c r="E99" s="5">
        <f t="shared" si="2"/>
        <v>50</v>
      </c>
      <c r="H99" s="67">
        <f t="shared" si="15"/>
        <v>50</v>
      </c>
      <c r="P99" s="17">
        <f t="shared" si="14"/>
        <v>50</v>
      </c>
    </row>
    <row r="100" spans="1:16" ht="12.75">
      <c r="A100" s="28" t="s">
        <v>70</v>
      </c>
      <c r="B100">
        <v>55</v>
      </c>
      <c r="C100" s="1">
        <f t="shared" si="11"/>
        <v>0.000812443682881073</v>
      </c>
      <c r="D100" s="5">
        <f t="shared" si="12"/>
        <v>0</v>
      </c>
      <c r="E100" s="5">
        <f t="shared" si="2"/>
        <v>55</v>
      </c>
      <c r="H100" s="67">
        <f t="shared" si="15"/>
        <v>55</v>
      </c>
      <c r="P100" s="17">
        <f t="shared" si="14"/>
        <v>55</v>
      </c>
    </row>
    <row r="101" spans="1:16" ht="12.75">
      <c r="A101" s="28" t="s">
        <v>71</v>
      </c>
      <c r="B101">
        <v>9</v>
      </c>
      <c r="C101" s="1">
        <f t="shared" si="11"/>
        <v>0.00013294532992599376</v>
      </c>
      <c r="D101" s="5">
        <f t="shared" si="12"/>
        <v>0</v>
      </c>
      <c r="E101" s="5">
        <f t="shared" si="2"/>
        <v>9</v>
      </c>
      <c r="H101" s="67">
        <f t="shared" si="15"/>
        <v>9</v>
      </c>
      <c r="P101" s="17">
        <f t="shared" si="14"/>
        <v>9</v>
      </c>
    </row>
    <row r="102" spans="1:16" ht="12.75">
      <c r="A102" s="28" t="s">
        <v>116</v>
      </c>
      <c r="B102">
        <v>17</v>
      </c>
      <c r="C102" s="1">
        <f t="shared" si="11"/>
        <v>0.0002511189565268771</v>
      </c>
      <c r="D102" s="5">
        <f t="shared" si="12"/>
        <v>0</v>
      </c>
      <c r="E102" s="5">
        <f t="shared" si="2"/>
        <v>17</v>
      </c>
      <c r="H102" s="67">
        <f t="shared" si="15"/>
        <v>17</v>
      </c>
      <c r="P102" s="17">
        <f t="shared" si="14"/>
        <v>17</v>
      </c>
    </row>
    <row r="103" spans="1:16" ht="12.75">
      <c r="A103" s="27" t="s">
        <v>131</v>
      </c>
      <c r="B103">
        <v>14</v>
      </c>
      <c r="C103" s="1">
        <f t="shared" si="11"/>
        <v>0.00020680384655154586</v>
      </c>
      <c r="D103" s="5">
        <f t="shared" si="12"/>
        <v>0</v>
      </c>
      <c r="E103" s="5">
        <f t="shared" si="2"/>
        <v>14</v>
      </c>
      <c r="I103" s="68">
        <f>E103</f>
        <v>14</v>
      </c>
      <c r="P103" s="17">
        <f t="shared" si="14"/>
        <v>14</v>
      </c>
    </row>
    <row r="104" spans="1:16" ht="12.75">
      <c r="A104" s="27" t="s">
        <v>72</v>
      </c>
      <c r="B104"/>
      <c r="C104" s="1">
        <f t="shared" si="11"/>
        <v>0</v>
      </c>
      <c r="D104" s="5">
        <f t="shared" si="12"/>
        <v>0</v>
      </c>
      <c r="E104" s="5">
        <f>B104+D104</f>
        <v>0</v>
      </c>
      <c r="I104" s="68">
        <f>E104</f>
        <v>0</v>
      </c>
      <c r="P104" s="17">
        <f>E104</f>
        <v>0</v>
      </c>
    </row>
    <row r="105" spans="1:16" ht="12.75">
      <c r="A105" s="27" t="s">
        <v>117</v>
      </c>
      <c r="B105">
        <v>31</v>
      </c>
      <c r="C105" s="1">
        <f t="shared" si="11"/>
        <v>0.000457922803078423</v>
      </c>
      <c r="D105" s="5">
        <f t="shared" si="12"/>
        <v>0</v>
      </c>
      <c r="E105" s="5">
        <f t="shared" si="2"/>
        <v>31</v>
      </c>
      <c r="I105" s="68">
        <f aca="true" t="shared" si="16" ref="I105:I117">E105</f>
        <v>31</v>
      </c>
      <c r="P105" s="17">
        <f t="shared" si="14"/>
        <v>31</v>
      </c>
    </row>
    <row r="106" spans="1:16" ht="12.75">
      <c r="A106" s="27" t="s">
        <v>73</v>
      </c>
      <c r="B106"/>
      <c r="C106" s="1">
        <f t="shared" si="11"/>
        <v>0</v>
      </c>
      <c r="D106" s="5">
        <f t="shared" si="12"/>
        <v>0</v>
      </c>
      <c r="E106" s="5">
        <f t="shared" si="2"/>
        <v>0</v>
      </c>
      <c r="I106" s="68">
        <f t="shared" si="16"/>
        <v>0</v>
      </c>
      <c r="P106" s="17">
        <f t="shared" si="14"/>
        <v>0</v>
      </c>
    </row>
    <row r="107" spans="1:16" ht="12.75">
      <c r="A107" s="27" t="s">
        <v>74</v>
      </c>
      <c r="B107">
        <v>47</v>
      </c>
      <c r="C107" s="1">
        <f t="shared" si="11"/>
        <v>0.0006942700562801897</v>
      </c>
      <c r="D107" s="5">
        <f t="shared" si="12"/>
        <v>0</v>
      </c>
      <c r="E107" s="5">
        <f>B107+D107</f>
        <v>47</v>
      </c>
      <c r="I107" s="68">
        <f>E107</f>
        <v>47</v>
      </c>
      <c r="P107" s="17">
        <f>E107</f>
        <v>47</v>
      </c>
    </row>
    <row r="108" spans="1:16" ht="12.75">
      <c r="A108" s="27" t="s">
        <v>75</v>
      </c>
      <c r="B108"/>
      <c r="C108" s="1">
        <f aca="true" t="shared" si="17" ref="C108:C139">B108/$B$148</f>
        <v>0</v>
      </c>
      <c r="D108" s="5">
        <f aca="true" t="shared" si="18" ref="D108:D139">C108*$B$151</f>
        <v>0</v>
      </c>
      <c r="E108" s="5">
        <f t="shared" si="2"/>
        <v>0</v>
      </c>
      <c r="I108" s="68">
        <f t="shared" si="16"/>
        <v>0</v>
      </c>
      <c r="P108" s="17">
        <f t="shared" si="14"/>
        <v>0</v>
      </c>
    </row>
    <row r="109" spans="1:16" ht="12.75">
      <c r="A109" s="27" t="s">
        <v>76</v>
      </c>
      <c r="B109">
        <v>10</v>
      </c>
      <c r="C109" s="1">
        <f t="shared" si="17"/>
        <v>0.0001477170332511042</v>
      </c>
      <c r="D109" s="5">
        <f t="shared" si="18"/>
        <v>0</v>
      </c>
      <c r="E109" s="5">
        <f t="shared" si="2"/>
        <v>10</v>
      </c>
      <c r="I109" s="68">
        <f t="shared" si="16"/>
        <v>10</v>
      </c>
      <c r="P109" s="17">
        <f t="shared" si="14"/>
        <v>10</v>
      </c>
    </row>
    <row r="110" spans="1:16" ht="12.75">
      <c r="A110" s="27" t="s">
        <v>77</v>
      </c>
      <c r="B110">
        <v>25</v>
      </c>
      <c r="C110" s="1">
        <f t="shared" si="17"/>
        <v>0.00036929258312776045</v>
      </c>
      <c r="D110" s="5">
        <f t="shared" si="18"/>
        <v>0</v>
      </c>
      <c r="E110" s="5">
        <f t="shared" si="2"/>
        <v>25</v>
      </c>
      <c r="I110" s="68">
        <f t="shared" si="16"/>
        <v>25</v>
      </c>
      <c r="P110" s="17">
        <f t="shared" si="14"/>
        <v>25</v>
      </c>
    </row>
    <row r="111" spans="1:16" ht="12.75">
      <c r="A111" s="27" t="s">
        <v>118</v>
      </c>
      <c r="B111">
        <v>3</v>
      </c>
      <c r="C111" s="1">
        <f t="shared" si="17"/>
        <v>4.4315109975331256E-05</v>
      </c>
      <c r="D111" s="5">
        <f t="shared" si="18"/>
        <v>0</v>
      </c>
      <c r="E111" s="5">
        <f t="shared" si="2"/>
        <v>3</v>
      </c>
      <c r="I111" s="68">
        <f t="shared" si="16"/>
        <v>3</v>
      </c>
      <c r="P111" s="17">
        <f t="shared" si="14"/>
        <v>3</v>
      </c>
    </row>
    <row r="112" spans="1:16" ht="12.75">
      <c r="A112" s="27" t="s">
        <v>93</v>
      </c>
      <c r="B112"/>
      <c r="C112" s="1">
        <f t="shared" si="17"/>
        <v>0</v>
      </c>
      <c r="D112" s="5">
        <f t="shared" si="18"/>
        <v>0</v>
      </c>
      <c r="E112" s="5">
        <f>B112+D112</f>
        <v>0</v>
      </c>
      <c r="I112" s="68">
        <f>E112</f>
        <v>0</v>
      </c>
      <c r="P112" s="17">
        <f>E112</f>
        <v>0</v>
      </c>
    </row>
    <row r="113" spans="1:16" ht="12.75">
      <c r="A113" s="27" t="s">
        <v>119</v>
      </c>
      <c r="B113"/>
      <c r="C113" s="1">
        <f t="shared" si="17"/>
        <v>0</v>
      </c>
      <c r="D113" s="5">
        <f t="shared" si="18"/>
        <v>0</v>
      </c>
      <c r="E113" s="5">
        <f t="shared" si="2"/>
        <v>0</v>
      </c>
      <c r="I113" s="68">
        <f t="shared" si="16"/>
        <v>0</v>
      </c>
      <c r="P113" s="17">
        <f t="shared" si="14"/>
        <v>0</v>
      </c>
    </row>
    <row r="114" spans="1:16" ht="12.75">
      <c r="A114" s="27" t="s">
        <v>120</v>
      </c>
      <c r="B114">
        <v>18</v>
      </c>
      <c r="C114" s="1">
        <f t="shared" si="17"/>
        <v>0.0002658906598519875</v>
      </c>
      <c r="D114" s="5">
        <f t="shared" si="18"/>
        <v>0</v>
      </c>
      <c r="E114" s="5">
        <f t="shared" si="2"/>
        <v>18</v>
      </c>
      <c r="I114" s="68">
        <f t="shared" si="16"/>
        <v>18</v>
      </c>
      <c r="P114" s="17">
        <f t="shared" si="14"/>
        <v>18</v>
      </c>
    </row>
    <row r="115" spans="1:16" ht="12.75">
      <c r="A115" s="27" t="s">
        <v>121</v>
      </c>
      <c r="B115">
        <v>28</v>
      </c>
      <c r="C115" s="1">
        <f t="shared" si="17"/>
        <v>0.0004136076931030917</v>
      </c>
      <c r="D115" s="5">
        <f t="shared" si="18"/>
        <v>0</v>
      </c>
      <c r="E115" s="5">
        <f t="shared" si="2"/>
        <v>28</v>
      </c>
      <c r="I115" s="68">
        <f t="shared" si="16"/>
        <v>28</v>
      </c>
      <c r="P115" s="17">
        <f t="shared" si="14"/>
        <v>28</v>
      </c>
    </row>
    <row r="116" spans="1:16" ht="12.75">
      <c r="A116" s="27" t="s">
        <v>139</v>
      </c>
      <c r="B116"/>
      <c r="C116" s="1">
        <f t="shared" si="17"/>
        <v>0</v>
      </c>
      <c r="D116" s="5">
        <f t="shared" si="18"/>
        <v>0</v>
      </c>
      <c r="E116" s="5">
        <f>B116+D116</f>
        <v>0</v>
      </c>
      <c r="I116" s="68">
        <f>E116</f>
        <v>0</v>
      </c>
      <c r="P116" s="17">
        <f>E116</f>
        <v>0</v>
      </c>
    </row>
    <row r="117" spans="1:16" ht="12.75">
      <c r="A117" s="27" t="s">
        <v>78</v>
      </c>
      <c r="B117">
        <v>19</v>
      </c>
      <c r="C117" s="1">
        <f t="shared" si="17"/>
        <v>0.000280662363177098</v>
      </c>
      <c r="D117" s="5">
        <f t="shared" si="18"/>
        <v>0</v>
      </c>
      <c r="E117" s="5">
        <f t="shared" si="2"/>
        <v>19</v>
      </c>
      <c r="I117" s="68">
        <f t="shared" si="16"/>
        <v>19</v>
      </c>
      <c r="P117" s="17">
        <f t="shared" si="14"/>
        <v>19</v>
      </c>
    </row>
    <row r="118" spans="1:16" ht="12.75">
      <c r="A118" s="81" t="s">
        <v>202</v>
      </c>
      <c r="B118"/>
      <c r="C118" s="1">
        <f t="shared" si="17"/>
        <v>0</v>
      </c>
      <c r="D118" s="5">
        <f t="shared" si="18"/>
        <v>0</v>
      </c>
      <c r="E118" s="5">
        <f>B118+D118</f>
        <v>0</v>
      </c>
      <c r="L118" s="80">
        <f>E118</f>
        <v>0</v>
      </c>
      <c r="P118" s="17">
        <f t="shared" si="14"/>
        <v>0</v>
      </c>
    </row>
    <row r="119" spans="1:16" ht="12.75">
      <c r="A119" s="31" t="s">
        <v>94</v>
      </c>
      <c r="B119"/>
      <c r="C119" s="1">
        <f t="shared" si="17"/>
        <v>0</v>
      </c>
      <c r="D119" s="5">
        <f t="shared" si="18"/>
        <v>0</v>
      </c>
      <c r="E119" s="5">
        <f>B119+D119</f>
        <v>0</v>
      </c>
      <c r="L119" s="72">
        <f>E119</f>
        <v>0</v>
      </c>
      <c r="P119" s="17">
        <f t="shared" si="14"/>
        <v>0</v>
      </c>
    </row>
    <row r="120" spans="1:16" ht="12.75">
      <c r="A120" s="31" t="s">
        <v>236</v>
      </c>
      <c r="B120">
        <v>14</v>
      </c>
      <c r="C120" s="1">
        <f t="shared" si="17"/>
        <v>0.00020680384655154586</v>
      </c>
      <c r="D120" s="5">
        <f t="shared" si="18"/>
        <v>0</v>
      </c>
      <c r="E120" s="5">
        <f>B120+D120</f>
        <v>14</v>
      </c>
      <c r="L120" s="72">
        <f>E120</f>
        <v>14</v>
      </c>
      <c r="P120" s="17">
        <f t="shared" si="14"/>
        <v>14</v>
      </c>
    </row>
    <row r="121" spans="1:16" ht="12.75">
      <c r="A121" s="31" t="s">
        <v>245</v>
      </c>
      <c r="B121">
        <v>15</v>
      </c>
      <c r="C121" s="1">
        <f t="shared" si="17"/>
        <v>0.00022157554987665629</v>
      </c>
      <c r="D121" s="5">
        <f t="shared" si="18"/>
        <v>0</v>
      </c>
      <c r="E121" s="5">
        <f>B121+D121</f>
        <v>15</v>
      </c>
      <c r="L121" s="72">
        <f>E121</f>
        <v>15</v>
      </c>
      <c r="P121" s="17">
        <f t="shared" si="14"/>
        <v>15</v>
      </c>
    </row>
    <row r="122" spans="1:16" ht="12.75">
      <c r="A122" s="41" t="s">
        <v>95</v>
      </c>
      <c r="B122">
        <v>22</v>
      </c>
      <c r="C122" s="1">
        <f t="shared" si="17"/>
        <v>0.0003249774731524292</v>
      </c>
      <c r="D122" s="5">
        <f t="shared" si="18"/>
        <v>0</v>
      </c>
      <c r="E122" s="5">
        <f t="shared" si="2"/>
        <v>22</v>
      </c>
      <c r="J122" s="71">
        <f>E122</f>
        <v>22</v>
      </c>
      <c r="P122" s="17">
        <f t="shared" si="14"/>
        <v>22</v>
      </c>
    </row>
    <row r="123" spans="1:16" ht="12.75">
      <c r="A123" s="41" t="s">
        <v>187</v>
      </c>
      <c r="B123"/>
      <c r="C123" s="1">
        <f t="shared" si="17"/>
        <v>0</v>
      </c>
      <c r="D123" s="5">
        <f t="shared" si="18"/>
        <v>0</v>
      </c>
      <c r="E123" s="5">
        <f t="shared" si="2"/>
        <v>0</v>
      </c>
      <c r="J123" s="71">
        <f>E123</f>
        <v>0</v>
      </c>
      <c r="P123" s="17">
        <f t="shared" si="14"/>
        <v>0</v>
      </c>
    </row>
    <row r="124" spans="1:16" ht="12.75">
      <c r="A124" s="41" t="s">
        <v>105</v>
      </c>
      <c r="B124"/>
      <c r="C124" s="1">
        <f t="shared" si="17"/>
        <v>0</v>
      </c>
      <c r="D124" s="5">
        <f t="shared" si="18"/>
        <v>0</v>
      </c>
      <c r="E124" s="5">
        <f>B124+D124</f>
        <v>0</v>
      </c>
      <c r="J124" s="71">
        <f>E124</f>
        <v>0</v>
      </c>
      <c r="P124" s="17">
        <f t="shared" si="14"/>
        <v>0</v>
      </c>
    </row>
    <row r="125" spans="1:16" ht="12.75">
      <c r="A125" s="41" t="s">
        <v>185</v>
      </c>
      <c r="B125"/>
      <c r="C125" s="1">
        <f t="shared" si="17"/>
        <v>0</v>
      </c>
      <c r="D125" s="5">
        <f t="shared" si="18"/>
        <v>0</v>
      </c>
      <c r="E125" s="5">
        <f>B125+D125</f>
        <v>0</v>
      </c>
      <c r="J125" s="71">
        <f>E125</f>
        <v>0</v>
      </c>
      <c r="P125" s="17">
        <f t="shared" si="14"/>
        <v>0</v>
      </c>
    </row>
    <row r="126" spans="1:16" ht="12.75">
      <c r="A126" s="43" t="s">
        <v>96</v>
      </c>
      <c r="B126"/>
      <c r="C126" s="1">
        <f t="shared" si="17"/>
        <v>0</v>
      </c>
      <c r="D126" s="5">
        <f t="shared" si="18"/>
        <v>0</v>
      </c>
      <c r="E126" s="5">
        <f>B126+D126</f>
        <v>0</v>
      </c>
      <c r="J126" s="6"/>
      <c r="K126" s="73">
        <f>E126</f>
        <v>0</v>
      </c>
      <c r="P126" s="17">
        <f>E126</f>
        <v>0</v>
      </c>
    </row>
    <row r="127" spans="1:16" ht="12.75">
      <c r="A127" s="43" t="s">
        <v>208</v>
      </c>
      <c r="B127"/>
      <c r="C127" s="1">
        <f t="shared" si="17"/>
        <v>0</v>
      </c>
      <c r="D127" s="5">
        <f t="shared" si="18"/>
        <v>0</v>
      </c>
      <c r="E127" s="5">
        <f>B127+D127</f>
        <v>0</v>
      </c>
      <c r="J127" s="6"/>
      <c r="K127" s="73">
        <f>E127</f>
        <v>0</v>
      </c>
      <c r="P127" s="17">
        <f>E127</f>
        <v>0</v>
      </c>
    </row>
    <row r="128" spans="1:16" ht="12.75">
      <c r="A128" s="41" t="s">
        <v>98</v>
      </c>
      <c r="B128">
        <v>14</v>
      </c>
      <c r="C128" s="1">
        <f t="shared" si="17"/>
        <v>0.00020680384655154586</v>
      </c>
      <c r="D128" s="5">
        <f t="shared" si="18"/>
        <v>0</v>
      </c>
      <c r="E128" s="5">
        <f t="shared" si="2"/>
        <v>14</v>
      </c>
      <c r="J128" s="71">
        <f>E128</f>
        <v>14</v>
      </c>
      <c r="P128" s="17">
        <f t="shared" si="14"/>
        <v>14</v>
      </c>
    </row>
    <row r="129" spans="1:16" ht="12.75">
      <c r="A129" s="43" t="s">
        <v>99</v>
      </c>
      <c r="B129"/>
      <c r="C129" s="1">
        <f t="shared" si="17"/>
        <v>0</v>
      </c>
      <c r="D129" s="5">
        <f t="shared" si="18"/>
        <v>0</v>
      </c>
      <c r="E129" s="5">
        <f t="shared" si="2"/>
        <v>0</v>
      </c>
      <c r="J129" s="6"/>
      <c r="K129" s="73">
        <f>E129</f>
        <v>0</v>
      </c>
      <c r="P129" s="17">
        <f t="shared" si="14"/>
        <v>0</v>
      </c>
    </row>
    <row r="130" spans="1:16" ht="12.75">
      <c r="A130" s="43" t="s">
        <v>229</v>
      </c>
      <c r="B130"/>
      <c r="C130" s="1">
        <f t="shared" si="17"/>
        <v>0</v>
      </c>
      <c r="D130" s="5">
        <f t="shared" si="18"/>
        <v>0</v>
      </c>
      <c r="E130" s="5">
        <f>B130+D130</f>
        <v>0</v>
      </c>
      <c r="J130" s="6"/>
      <c r="K130" s="73">
        <f>E130</f>
        <v>0</v>
      </c>
      <c r="P130" s="17">
        <f>E130</f>
        <v>0</v>
      </c>
    </row>
    <row r="131" spans="1:16" ht="12.75">
      <c r="A131" s="31" t="s">
        <v>79</v>
      </c>
      <c r="B131">
        <v>316</v>
      </c>
      <c r="C131" s="1">
        <f t="shared" si="17"/>
        <v>0.0046678582507348925</v>
      </c>
      <c r="D131" s="5">
        <f t="shared" si="18"/>
        <v>0</v>
      </c>
      <c r="E131" s="5">
        <f t="shared" si="2"/>
        <v>316</v>
      </c>
      <c r="L131" s="72">
        <f aca="true" t="shared" si="19" ref="L131:L136">E131</f>
        <v>316</v>
      </c>
      <c r="P131" s="17">
        <f t="shared" si="14"/>
        <v>316</v>
      </c>
    </row>
    <row r="132" spans="1:16" ht="12.75">
      <c r="A132" s="31" t="s">
        <v>100</v>
      </c>
      <c r="B132">
        <v>44</v>
      </c>
      <c r="C132" s="1">
        <f t="shared" si="17"/>
        <v>0.0006499549463048584</v>
      </c>
      <c r="D132" s="5">
        <f t="shared" si="18"/>
        <v>0</v>
      </c>
      <c r="E132" s="5">
        <f t="shared" si="2"/>
        <v>44</v>
      </c>
      <c r="L132" s="72">
        <f t="shared" si="19"/>
        <v>44</v>
      </c>
      <c r="P132" s="17">
        <f t="shared" si="14"/>
        <v>44</v>
      </c>
    </row>
    <row r="133" spans="1:16" ht="12.75">
      <c r="A133" s="31" t="s">
        <v>197</v>
      </c>
      <c r="B133">
        <v>23</v>
      </c>
      <c r="C133" s="1">
        <f t="shared" si="17"/>
        <v>0.00033974917647753964</v>
      </c>
      <c r="D133" s="5">
        <f t="shared" si="18"/>
        <v>0</v>
      </c>
      <c r="E133" s="5">
        <f>B133+D133</f>
        <v>23</v>
      </c>
      <c r="L133" s="72">
        <f t="shared" si="19"/>
        <v>23</v>
      </c>
      <c r="P133" s="17">
        <f>E133</f>
        <v>23</v>
      </c>
    </row>
    <row r="134" spans="1:16" ht="12.75">
      <c r="A134" s="31" t="s">
        <v>141</v>
      </c>
      <c r="B134"/>
      <c r="C134" s="1">
        <f t="shared" si="17"/>
        <v>0</v>
      </c>
      <c r="D134" s="5">
        <f t="shared" si="18"/>
        <v>0</v>
      </c>
      <c r="E134" s="5">
        <f>B134+D134</f>
        <v>0</v>
      </c>
      <c r="L134" s="72">
        <f t="shared" si="19"/>
        <v>0</v>
      </c>
      <c r="P134" s="17">
        <f>E134</f>
        <v>0</v>
      </c>
    </row>
    <row r="135" spans="1:16" ht="12.75">
      <c r="A135" s="31" t="s">
        <v>226</v>
      </c>
      <c r="B135"/>
      <c r="C135" s="1">
        <f t="shared" si="17"/>
        <v>0</v>
      </c>
      <c r="D135" s="5">
        <f t="shared" si="18"/>
        <v>0</v>
      </c>
      <c r="E135" s="5">
        <f>B135+D135</f>
        <v>0</v>
      </c>
      <c r="L135" s="72">
        <f t="shared" si="19"/>
        <v>0</v>
      </c>
      <c r="P135" s="17">
        <f>E135</f>
        <v>0</v>
      </c>
    </row>
    <row r="136" spans="1:16" ht="12.75">
      <c r="A136" s="31" t="s">
        <v>215</v>
      </c>
      <c r="B136">
        <v>1</v>
      </c>
      <c r="C136" s="1">
        <f t="shared" si="17"/>
        <v>1.4771703325110418E-05</v>
      </c>
      <c r="D136" s="5">
        <f t="shared" si="18"/>
        <v>0</v>
      </c>
      <c r="E136" s="5">
        <f>B136+D136</f>
        <v>1</v>
      </c>
      <c r="L136" s="72">
        <f t="shared" si="19"/>
        <v>1</v>
      </c>
      <c r="P136" s="17">
        <f aca="true" t="shared" si="20" ref="P136:P145">E136</f>
        <v>1</v>
      </c>
    </row>
    <row r="137" spans="1:16" ht="12.75">
      <c r="A137" s="42" t="s">
        <v>80</v>
      </c>
      <c r="B137">
        <v>636</v>
      </c>
      <c r="C137" s="1">
        <f t="shared" si="17"/>
        <v>0.009394803314770226</v>
      </c>
      <c r="D137" s="5">
        <f t="shared" si="18"/>
        <v>0</v>
      </c>
      <c r="E137" s="5">
        <f t="shared" si="2"/>
        <v>636</v>
      </c>
      <c r="M137" s="75">
        <f>E137</f>
        <v>636</v>
      </c>
      <c r="P137" s="17">
        <f t="shared" si="20"/>
        <v>636</v>
      </c>
    </row>
    <row r="138" spans="1:16" ht="12.75">
      <c r="A138" s="31" t="s">
        <v>198</v>
      </c>
      <c r="B138"/>
      <c r="C138" s="1">
        <f t="shared" si="17"/>
        <v>0</v>
      </c>
      <c r="D138" s="5">
        <f t="shared" si="18"/>
        <v>0</v>
      </c>
      <c r="E138" s="5">
        <f t="shared" si="2"/>
        <v>0</v>
      </c>
      <c r="L138" s="72">
        <f aca="true" t="shared" si="21" ref="L138:L143">E138</f>
        <v>0</v>
      </c>
      <c r="M138" s="6"/>
      <c r="P138" s="17">
        <f t="shared" si="20"/>
        <v>0</v>
      </c>
    </row>
    <row r="139" spans="1:16" ht="12.75">
      <c r="A139" s="31" t="s">
        <v>142</v>
      </c>
      <c r="B139"/>
      <c r="C139" s="1">
        <f t="shared" si="17"/>
        <v>0</v>
      </c>
      <c r="D139" s="5">
        <f t="shared" si="18"/>
        <v>0</v>
      </c>
      <c r="E139" s="5">
        <f aca="true" t="shared" si="22" ref="E139:E145">B139+D139</f>
        <v>0</v>
      </c>
      <c r="L139" s="72">
        <f t="shared" si="21"/>
        <v>0</v>
      </c>
      <c r="M139" s="6"/>
      <c r="P139" s="17">
        <f t="shared" si="20"/>
        <v>0</v>
      </c>
    </row>
    <row r="140" spans="1:16" ht="12.75">
      <c r="A140" s="81" t="s">
        <v>205</v>
      </c>
      <c r="B140"/>
      <c r="C140" s="1">
        <f aca="true" t="shared" si="23" ref="C140:C146">B140/$B$148</f>
        <v>0</v>
      </c>
      <c r="D140" s="5">
        <f aca="true" t="shared" si="24" ref="D140:D146">C140*$B$151</f>
        <v>0</v>
      </c>
      <c r="E140" s="5">
        <f t="shared" si="22"/>
        <v>0</v>
      </c>
      <c r="L140" s="80">
        <f t="shared" si="21"/>
        <v>0</v>
      </c>
      <c r="P140" s="17">
        <f t="shared" si="20"/>
        <v>0</v>
      </c>
    </row>
    <row r="141" spans="1:16" ht="12.75">
      <c r="A141" s="81" t="s">
        <v>166</v>
      </c>
      <c r="B141"/>
      <c r="C141" s="1">
        <f t="shared" si="23"/>
        <v>0</v>
      </c>
      <c r="D141" s="5">
        <f t="shared" si="24"/>
        <v>0</v>
      </c>
      <c r="E141" s="5">
        <f t="shared" si="22"/>
        <v>0</v>
      </c>
      <c r="L141" s="80">
        <f t="shared" si="21"/>
        <v>0</v>
      </c>
      <c r="P141" s="17">
        <f t="shared" si="20"/>
        <v>0</v>
      </c>
    </row>
    <row r="142" spans="1:16" ht="12.75">
      <c r="A142" s="81" t="s">
        <v>204</v>
      </c>
      <c r="B142">
        <v>2</v>
      </c>
      <c r="C142" s="1">
        <f t="shared" si="23"/>
        <v>2.9543406650220836E-05</v>
      </c>
      <c r="D142" s="5">
        <f t="shared" si="24"/>
        <v>0</v>
      </c>
      <c r="E142" s="5">
        <f>B142+D142</f>
        <v>2</v>
      </c>
      <c r="L142" s="80">
        <f t="shared" si="21"/>
        <v>2</v>
      </c>
      <c r="P142" s="17">
        <f t="shared" si="20"/>
        <v>2</v>
      </c>
    </row>
    <row r="143" spans="1:16" ht="12.75">
      <c r="A143" s="31" t="s">
        <v>169</v>
      </c>
      <c r="B143"/>
      <c r="C143" s="1">
        <f t="shared" si="23"/>
        <v>0</v>
      </c>
      <c r="D143" s="5">
        <f t="shared" si="24"/>
        <v>0</v>
      </c>
      <c r="E143" s="5">
        <f t="shared" si="22"/>
        <v>0</v>
      </c>
      <c r="L143" s="72">
        <f t="shared" si="21"/>
        <v>0</v>
      </c>
      <c r="M143" s="6"/>
      <c r="P143" s="17">
        <f t="shared" si="20"/>
        <v>0</v>
      </c>
    </row>
    <row r="144" spans="1:16" ht="12.75">
      <c r="A144" s="29" t="s">
        <v>122</v>
      </c>
      <c r="B144"/>
      <c r="C144" s="1">
        <f t="shared" si="23"/>
        <v>0</v>
      </c>
      <c r="D144" s="5">
        <f t="shared" si="24"/>
        <v>0</v>
      </c>
      <c r="E144" s="5">
        <f t="shared" si="22"/>
        <v>0</v>
      </c>
      <c r="O144" s="76">
        <f>E144</f>
        <v>0</v>
      </c>
      <c r="P144" s="17">
        <f t="shared" si="20"/>
        <v>0</v>
      </c>
    </row>
    <row r="145" spans="1:16" ht="12.75">
      <c r="A145" s="29" t="s">
        <v>144</v>
      </c>
      <c r="B145"/>
      <c r="C145" s="1">
        <f t="shared" si="23"/>
        <v>0</v>
      </c>
      <c r="D145" s="5">
        <f t="shared" si="24"/>
        <v>0</v>
      </c>
      <c r="E145" s="5">
        <f t="shared" si="22"/>
        <v>0</v>
      </c>
      <c r="O145" s="76">
        <f>E145</f>
        <v>0</v>
      </c>
      <c r="P145" s="17">
        <f t="shared" si="20"/>
        <v>0</v>
      </c>
    </row>
    <row r="146" spans="1:16" ht="12.75">
      <c r="A146" s="25" t="s">
        <v>101</v>
      </c>
      <c r="B146"/>
      <c r="C146" s="1">
        <f t="shared" si="23"/>
        <v>0</v>
      </c>
      <c r="D146" s="5">
        <f t="shared" si="24"/>
        <v>0</v>
      </c>
      <c r="E146" s="5">
        <f t="shared" si="2"/>
        <v>0</v>
      </c>
      <c r="N146" s="74">
        <f>E146</f>
        <v>0</v>
      </c>
      <c r="P146" s="17">
        <f t="shared" si="14"/>
        <v>0</v>
      </c>
    </row>
    <row r="147" spans="1:2" ht="12.75">
      <c r="A147"/>
      <c r="B147" s="16"/>
    </row>
    <row r="148" spans="1:16" ht="12.75">
      <c r="A148" s="1" t="s">
        <v>21</v>
      </c>
      <c r="B148" s="16">
        <f>SUM(B12:B147)</f>
        <v>67697</v>
      </c>
      <c r="C148" s="1">
        <f>B148/$B$149</f>
        <v>1</v>
      </c>
      <c r="E148" s="5">
        <f>SUM(E12:E146)</f>
        <v>67697</v>
      </c>
      <c r="F148" s="40">
        <f aca="true" t="shared" si="25" ref="F148:P148">SUM(F12:F146)</f>
        <v>12058</v>
      </c>
      <c r="G148" s="39">
        <f t="shared" si="25"/>
        <v>3473</v>
      </c>
      <c r="H148" s="38">
        <f t="shared" si="25"/>
        <v>5334</v>
      </c>
      <c r="I148" s="37">
        <f t="shared" si="25"/>
        <v>3400</v>
      </c>
      <c r="J148" s="36">
        <f t="shared" si="25"/>
        <v>36</v>
      </c>
      <c r="K148" s="35">
        <f t="shared" si="25"/>
        <v>0</v>
      </c>
      <c r="L148" s="34">
        <f t="shared" si="25"/>
        <v>415</v>
      </c>
      <c r="M148" s="33">
        <f t="shared" si="25"/>
        <v>636</v>
      </c>
      <c r="N148" s="32">
        <f t="shared" si="25"/>
        <v>0</v>
      </c>
      <c r="O148" s="76">
        <f>SUM(O12:O146)</f>
        <v>42345</v>
      </c>
      <c r="P148" s="5">
        <f t="shared" si="25"/>
        <v>25352</v>
      </c>
    </row>
    <row r="149" spans="1:5" ht="12.75">
      <c r="A149" s="1" t="s">
        <v>22</v>
      </c>
      <c r="B149" s="5">
        <v>67697</v>
      </c>
      <c r="D149" s="5" t="s">
        <v>20</v>
      </c>
      <c r="E149" s="5">
        <f>SUM(F148:O148)</f>
        <v>67697</v>
      </c>
    </row>
    <row r="150" spans="2:5" ht="12.75">
      <c r="B150" s="5" t="s">
        <v>20</v>
      </c>
      <c r="C150" s="5"/>
      <c r="E150" s="5">
        <f>SUM(O148:P148)</f>
        <v>67697</v>
      </c>
    </row>
    <row r="151" spans="1:2" ht="38.25">
      <c r="A151" s="18" t="s">
        <v>23</v>
      </c>
      <c r="B151" s="19">
        <f>B149-B148</f>
        <v>0</v>
      </c>
    </row>
    <row r="152" ht="13.5" thickBot="1"/>
    <row r="153" spans="1:12" ht="12.75">
      <c r="A153" s="44"/>
      <c r="B153" s="45"/>
      <c r="C153" s="46"/>
      <c r="D153" s="45"/>
      <c r="E153" s="45"/>
      <c r="F153" s="46"/>
      <c r="G153" s="46"/>
      <c r="H153" s="46"/>
      <c r="I153" s="46"/>
      <c r="J153" s="46"/>
      <c r="K153" s="46"/>
      <c r="L153" s="47"/>
    </row>
    <row r="154" spans="1:12" ht="12.75">
      <c r="A154" s="48">
        <v>1</v>
      </c>
      <c r="B154" s="49" t="s">
        <v>145</v>
      </c>
      <c r="C154" s="50"/>
      <c r="D154" s="49"/>
      <c r="E154" s="49"/>
      <c r="F154" s="50"/>
      <c r="G154" s="50"/>
      <c r="H154" s="50"/>
      <c r="I154" s="51">
        <f>P148</f>
        <v>25352</v>
      </c>
      <c r="J154" s="50"/>
      <c r="K154" s="50"/>
      <c r="L154" s="52"/>
    </row>
    <row r="155" spans="1:12" ht="13.5" thickBot="1">
      <c r="A155" s="48"/>
      <c r="B155" s="49"/>
      <c r="C155" s="50"/>
      <c r="D155" s="49"/>
      <c r="E155" s="49"/>
      <c r="F155" s="50"/>
      <c r="G155" s="50"/>
      <c r="H155" s="50"/>
      <c r="I155" s="53"/>
      <c r="J155" s="50"/>
      <c r="K155" s="50"/>
      <c r="L155" s="52"/>
    </row>
    <row r="156" spans="1:12" ht="13.5" thickBot="1">
      <c r="A156" s="48"/>
      <c r="B156" s="49"/>
      <c r="C156" s="50"/>
      <c r="D156" s="49"/>
      <c r="E156" s="49"/>
      <c r="F156" s="50"/>
      <c r="G156" s="50"/>
      <c r="H156" s="50"/>
      <c r="I156" s="54" t="s">
        <v>12</v>
      </c>
      <c r="J156" s="55" t="s">
        <v>146</v>
      </c>
      <c r="K156" s="55" t="s">
        <v>147</v>
      </c>
      <c r="L156" s="52"/>
    </row>
    <row r="157" spans="1:12" ht="12.75">
      <c r="A157" s="48">
        <v>2</v>
      </c>
      <c r="B157" s="49" t="s">
        <v>148</v>
      </c>
      <c r="C157" s="50"/>
      <c r="D157" s="49"/>
      <c r="E157" s="49"/>
      <c r="F157" s="50"/>
      <c r="G157" s="50"/>
      <c r="H157" s="50"/>
      <c r="I157" s="56">
        <f>J157+K157</f>
        <v>15531</v>
      </c>
      <c r="J157" s="56">
        <f>G148</f>
        <v>3473</v>
      </c>
      <c r="K157" s="56">
        <f>F148</f>
        <v>12058</v>
      </c>
      <c r="L157" s="52"/>
    </row>
    <row r="158" spans="1:12" ht="12.75">
      <c r="A158" s="48">
        <v>3</v>
      </c>
      <c r="B158" s="49" t="s">
        <v>149</v>
      </c>
      <c r="C158" s="50"/>
      <c r="D158" s="49"/>
      <c r="E158" s="49"/>
      <c r="F158" s="50"/>
      <c r="G158" s="50"/>
      <c r="H158" s="50"/>
      <c r="I158" s="56">
        <f>J158+K158</f>
        <v>8734</v>
      </c>
      <c r="J158" s="56">
        <f>H148</f>
        <v>5334</v>
      </c>
      <c r="K158" s="56">
        <f>I148</f>
        <v>3400</v>
      </c>
      <c r="L158" s="52"/>
    </row>
    <row r="159" spans="1:12" ht="12.75">
      <c r="A159" s="48">
        <v>4</v>
      </c>
      <c r="B159" s="49" t="s">
        <v>150</v>
      </c>
      <c r="C159" s="50"/>
      <c r="D159" s="49"/>
      <c r="E159" s="49"/>
      <c r="F159" s="50"/>
      <c r="G159" s="50"/>
      <c r="H159" s="50"/>
      <c r="I159" s="56">
        <f>J159+K159</f>
        <v>36</v>
      </c>
      <c r="J159" s="56">
        <f>J148</f>
        <v>36</v>
      </c>
      <c r="K159" s="56">
        <f>K148</f>
        <v>0</v>
      </c>
      <c r="L159" s="52"/>
    </row>
    <row r="160" spans="1:12" ht="12.75">
      <c r="A160" s="48">
        <v>5</v>
      </c>
      <c r="B160" s="49" t="s">
        <v>151</v>
      </c>
      <c r="C160" s="50"/>
      <c r="D160" s="49"/>
      <c r="E160" s="49"/>
      <c r="F160" s="50"/>
      <c r="G160" s="50"/>
      <c r="H160" s="50"/>
      <c r="I160" s="57">
        <f>L148</f>
        <v>415</v>
      </c>
      <c r="J160" s="50"/>
      <c r="K160" s="50"/>
      <c r="L160" s="52"/>
    </row>
    <row r="161" spans="1:12" ht="12.75">
      <c r="A161" s="48">
        <v>6</v>
      </c>
      <c r="B161" s="49" t="s">
        <v>152</v>
      </c>
      <c r="C161" s="50"/>
      <c r="D161" s="49"/>
      <c r="E161" s="49"/>
      <c r="F161" s="50"/>
      <c r="G161" s="50"/>
      <c r="H161" s="50"/>
      <c r="I161" s="51">
        <f>M148</f>
        <v>636</v>
      </c>
      <c r="J161" s="50"/>
      <c r="K161" s="50"/>
      <c r="L161" s="52"/>
    </row>
    <row r="162" spans="1:12" ht="12.75">
      <c r="A162" s="48">
        <v>9</v>
      </c>
      <c r="B162" s="49" t="s">
        <v>153</v>
      </c>
      <c r="C162" s="50"/>
      <c r="D162" s="49"/>
      <c r="E162" s="49"/>
      <c r="F162" s="50"/>
      <c r="G162" s="50"/>
      <c r="H162" s="50"/>
      <c r="I162" s="50"/>
      <c r="J162" s="50"/>
      <c r="K162" s="50"/>
      <c r="L162" s="52"/>
    </row>
    <row r="163" spans="1:12" ht="12.75">
      <c r="A163" s="48"/>
      <c r="B163" s="58" t="s">
        <v>154</v>
      </c>
      <c r="C163" s="59"/>
      <c r="D163" s="58" t="s">
        <v>155</v>
      </c>
      <c r="E163" s="49"/>
      <c r="F163" s="50"/>
      <c r="G163" s="50"/>
      <c r="H163" s="50"/>
      <c r="I163" s="50"/>
      <c r="J163" s="50"/>
      <c r="K163" s="50"/>
      <c r="L163" s="52"/>
    </row>
    <row r="164" spans="1:12" ht="12.75">
      <c r="A164" s="48"/>
      <c r="B164" s="49" t="s">
        <v>158</v>
      </c>
      <c r="C164" s="50"/>
      <c r="D164" s="60">
        <f>SUM(I59:I71)</f>
        <v>781</v>
      </c>
      <c r="E164" s="49"/>
      <c r="F164" s="50"/>
      <c r="G164" s="50"/>
      <c r="H164" s="50"/>
      <c r="I164" s="50"/>
      <c r="J164" s="50"/>
      <c r="K164" s="50"/>
      <c r="L164" s="52"/>
    </row>
    <row r="165" spans="1:12" ht="12.75">
      <c r="A165" s="48"/>
      <c r="B165" s="49" t="s">
        <v>157</v>
      </c>
      <c r="C165" s="50"/>
      <c r="D165" s="61">
        <f>SUM(K126:K127)</f>
        <v>0</v>
      </c>
      <c r="E165" s="49"/>
      <c r="F165" s="50"/>
      <c r="G165" s="50"/>
      <c r="H165" s="50"/>
      <c r="I165" s="50"/>
      <c r="J165" s="50"/>
      <c r="K165" s="50"/>
      <c r="L165" s="52"/>
    </row>
    <row r="166" spans="1:12" ht="12.75">
      <c r="A166" s="48"/>
      <c r="B166" s="49" t="s">
        <v>161</v>
      </c>
      <c r="C166" s="50"/>
      <c r="D166" s="61">
        <f>SUM(K129:K130)</f>
        <v>0</v>
      </c>
      <c r="E166" s="49"/>
      <c r="F166" s="50"/>
      <c r="G166" s="50"/>
      <c r="H166" s="50"/>
      <c r="I166" s="50"/>
      <c r="J166" s="50"/>
      <c r="K166" s="50"/>
      <c r="L166" s="52"/>
    </row>
    <row r="167" spans="1:12" ht="12.75">
      <c r="A167" s="48"/>
      <c r="B167" s="49" t="s">
        <v>159</v>
      </c>
      <c r="C167" s="50"/>
      <c r="D167" s="60">
        <f>SUM(I14:I37)</f>
        <v>1921</v>
      </c>
      <c r="E167" s="49"/>
      <c r="F167" s="50"/>
      <c r="G167" s="50"/>
      <c r="H167" s="50"/>
      <c r="I167" s="50"/>
      <c r="J167" s="50"/>
      <c r="K167" s="50"/>
      <c r="L167" s="52"/>
    </row>
    <row r="168" spans="1:12" ht="12.75">
      <c r="A168" s="48"/>
      <c r="B168" s="49" t="s">
        <v>160</v>
      </c>
      <c r="C168" s="50"/>
      <c r="D168" s="61">
        <f>SUM(I103:I117)</f>
        <v>195</v>
      </c>
      <c r="E168" s="49"/>
      <c r="F168" s="50"/>
      <c r="G168" s="50"/>
      <c r="H168" s="50"/>
      <c r="I168" s="50"/>
      <c r="J168" s="50"/>
      <c r="K168" s="50"/>
      <c r="L168" s="52"/>
    </row>
    <row r="169" spans="1:12" ht="12.75">
      <c r="A169" s="48"/>
      <c r="B169" s="49" t="s">
        <v>156</v>
      </c>
      <c r="C169" s="50"/>
      <c r="D169" s="61">
        <f>SUM(I74:I94)</f>
        <v>503</v>
      </c>
      <c r="E169" s="49"/>
      <c r="F169" s="50"/>
      <c r="G169" s="50"/>
      <c r="H169" s="50"/>
      <c r="I169" s="50"/>
      <c r="J169" s="50"/>
      <c r="K169" s="50"/>
      <c r="L169" s="52"/>
    </row>
    <row r="170" spans="1:12" ht="13.5" thickBot="1">
      <c r="A170" s="62"/>
      <c r="B170" s="63"/>
      <c r="C170" s="64"/>
      <c r="D170" s="63"/>
      <c r="E170" s="63"/>
      <c r="F170" s="64"/>
      <c r="G170" s="64"/>
      <c r="H170" s="64"/>
      <c r="I170" s="64"/>
      <c r="J170" s="64"/>
      <c r="K170" s="64"/>
      <c r="L170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zoomScale="80" zoomScaleNormal="80" zoomScalePageLayoutView="0" workbookViewId="0" topLeftCell="A1">
      <pane ySplit="11" topLeftCell="A75" activePane="bottomLeft" state="frozen"/>
      <selection pane="topLeft" activeCell="A1" sqref="A1"/>
      <selection pane="bottomLeft" activeCell="B91" sqref="B91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178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8" t="s">
        <v>19</v>
      </c>
      <c r="P11" s="10" t="s">
        <v>18</v>
      </c>
    </row>
    <row r="12" spans="1:16" ht="12.75">
      <c r="A12" s="28" t="s">
        <v>85</v>
      </c>
      <c r="B12">
        <v>1</v>
      </c>
      <c r="C12" s="1">
        <f aca="true" t="shared" si="0" ref="C12:C43">B12/$B$100</f>
        <v>3.451608449537484E-05</v>
      </c>
      <c r="D12" s="5">
        <f aca="true" t="shared" si="1" ref="D12:D43">C12*$B$103</f>
        <v>0</v>
      </c>
      <c r="E12" s="5">
        <f aca="true" t="shared" si="2" ref="E12:E98">B12+D12</f>
        <v>1</v>
      </c>
      <c r="H12" s="67">
        <f>E12</f>
        <v>1</v>
      </c>
      <c r="I12" s="17"/>
      <c r="P12" s="17">
        <f>E12</f>
        <v>1</v>
      </c>
    </row>
    <row r="13" spans="1:16" ht="12.75">
      <c r="A13" s="27" t="s">
        <v>86</v>
      </c>
      <c r="B13">
        <v>20</v>
      </c>
      <c r="C13" s="1">
        <f t="shared" si="0"/>
        <v>0.0006903216899074969</v>
      </c>
      <c r="D13" s="5">
        <f t="shared" si="1"/>
        <v>0</v>
      </c>
      <c r="E13" s="5">
        <f t="shared" si="2"/>
        <v>20</v>
      </c>
      <c r="I13" s="68">
        <f>E13</f>
        <v>20</v>
      </c>
      <c r="P13" s="17">
        <f aca="true" t="shared" si="3" ref="P13:P98">E13</f>
        <v>20</v>
      </c>
    </row>
    <row r="14" spans="1:16" ht="12.75">
      <c r="A14" s="28" t="s">
        <v>24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7">
        <f>E14</f>
        <v>0</v>
      </c>
      <c r="P14" s="17">
        <f t="shared" si="3"/>
        <v>0</v>
      </c>
    </row>
    <row r="15" spans="1:16" ht="12.75">
      <c r="A15" s="28" t="s">
        <v>25</v>
      </c>
      <c r="B15">
        <v>105</v>
      </c>
      <c r="C15" s="1">
        <f t="shared" si="0"/>
        <v>0.0036241888720143587</v>
      </c>
      <c r="D15" s="5">
        <f t="shared" si="1"/>
        <v>0</v>
      </c>
      <c r="E15" s="5">
        <f t="shared" si="2"/>
        <v>105</v>
      </c>
      <c r="H15" s="67">
        <f>E15</f>
        <v>105</v>
      </c>
      <c r="P15" s="17">
        <f t="shared" si="3"/>
        <v>105</v>
      </c>
    </row>
    <row r="16" spans="1:16" ht="12.75">
      <c r="A16" s="28" t="s">
        <v>26</v>
      </c>
      <c r="B16"/>
      <c r="C16" s="1">
        <f t="shared" si="0"/>
        <v>0</v>
      </c>
      <c r="D16" s="5">
        <f t="shared" si="1"/>
        <v>0</v>
      </c>
      <c r="E16" s="5">
        <f t="shared" si="2"/>
        <v>0</v>
      </c>
      <c r="H16" s="67">
        <f>E16</f>
        <v>0</v>
      </c>
      <c r="P16" s="17">
        <f t="shared" si="3"/>
        <v>0</v>
      </c>
    </row>
    <row r="17" spans="1:16" ht="12.75">
      <c r="A17" s="27" t="s">
        <v>88</v>
      </c>
      <c r="B17">
        <v>65</v>
      </c>
      <c r="C17" s="1">
        <f t="shared" si="0"/>
        <v>0.002243545492199365</v>
      </c>
      <c r="D17" s="5">
        <f t="shared" si="1"/>
        <v>0</v>
      </c>
      <c r="E17" s="5">
        <f t="shared" si="2"/>
        <v>65</v>
      </c>
      <c r="I17" s="68">
        <f>E17</f>
        <v>65</v>
      </c>
      <c r="P17" s="17">
        <f t="shared" si="3"/>
        <v>65</v>
      </c>
    </row>
    <row r="18" spans="1:16" ht="12.75">
      <c r="A18" s="27" t="s">
        <v>188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I18" s="68">
        <f>E18</f>
        <v>0</v>
      </c>
      <c r="P18" s="17">
        <f>E18</f>
        <v>0</v>
      </c>
    </row>
    <row r="19" spans="1:16" ht="12.75">
      <c r="A19" s="27" t="s">
        <v>102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I19" s="68">
        <f>E19</f>
        <v>0</v>
      </c>
      <c r="P19" s="17">
        <f t="shared" si="3"/>
        <v>0</v>
      </c>
    </row>
    <row r="20" spans="1:16" ht="12.75">
      <c r="A20" s="27" t="s">
        <v>201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I20" s="68">
        <f>E20</f>
        <v>0</v>
      </c>
      <c r="P20" s="17">
        <f>E20</f>
        <v>0</v>
      </c>
    </row>
    <row r="21" spans="1:16" ht="12.75">
      <c r="A21" s="27" t="s">
        <v>124</v>
      </c>
      <c r="B21">
        <v>7</v>
      </c>
      <c r="C21" s="1">
        <f t="shared" si="0"/>
        <v>0.00024161259146762392</v>
      </c>
      <c r="D21" s="5">
        <f t="shared" si="1"/>
        <v>0</v>
      </c>
      <c r="E21" s="5">
        <f>B21+D21</f>
        <v>7</v>
      </c>
      <c r="I21" s="68">
        <f>E21</f>
        <v>7</v>
      </c>
      <c r="P21" s="17">
        <f>E21</f>
        <v>7</v>
      </c>
    </row>
    <row r="22" spans="1:16" ht="12.75">
      <c r="A22" s="28" t="s">
        <v>87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H22" s="67">
        <f>E22</f>
        <v>0</v>
      </c>
      <c r="P22" s="17">
        <f>E22</f>
        <v>0</v>
      </c>
    </row>
    <row r="23" spans="1:16" ht="12.75">
      <c r="A23" s="27" t="s">
        <v>184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I23" s="68">
        <f>E23</f>
        <v>0</v>
      </c>
      <c r="P23" s="17">
        <f t="shared" si="3"/>
        <v>0</v>
      </c>
    </row>
    <row r="24" spans="1:16" ht="12.75">
      <c r="A24" s="29" t="s">
        <v>28</v>
      </c>
      <c r="B24">
        <v>30</v>
      </c>
      <c r="C24" s="1">
        <f t="shared" si="0"/>
        <v>0.0010354825348612453</v>
      </c>
      <c r="D24" s="5">
        <f t="shared" si="1"/>
        <v>0</v>
      </c>
      <c r="E24" s="5">
        <f t="shared" si="2"/>
        <v>30</v>
      </c>
      <c r="G24" s="69">
        <f>E24</f>
        <v>30</v>
      </c>
      <c r="P24" s="17">
        <f t="shared" si="3"/>
        <v>30</v>
      </c>
    </row>
    <row r="25" spans="1:16" ht="12.75">
      <c r="A25" s="29" t="s">
        <v>29</v>
      </c>
      <c r="B25">
        <v>5</v>
      </c>
      <c r="C25" s="1">
        <f t="shared" si="0"/>
        <v>0.00017258042247687424</v>
      </c>
      <c r="D25" s="5">
        <f t="shared" si="1"/>
        <v>0</v>
      </c>
      <c r="E25" s="5">
        <f t="shared" si="2"/>
        <v>5</v>
      </c>
      <c r="G25" s="69">
        <f>E25</f>
        <v>5</v>
      </c>
      <c r="P25" s="17">
        <f t="shared" si="3"/>
        <v>5</v>
      </c>
    </row>
    <row r="26" spans="1:16" ht="12.75">
      <c r="A26" s="29" t="s">
        <v>30</v>
      </c>
      <c r="B26">
        <v>6841</v>
      </c>
      <c r="C26" s="1">
        <f t="shared" si="0"/>
        <v>0.23612453403285932</v>
      </c>
      <c r="D26" s="5">
        <f t="shared" si="1"/>
        <v>0</v>
      </c>
      <c r="E26" s="5">
        <f t="shared" si="2"/>
        <v>6841</v>
      </c>
      <c r="G26" s="79"/>
      <c r="O26" s="77">
        <f>E26</f>
        <v>6841</v>
      </c>
      <c r="P26" s="17"/>
    </row>
    <row r="27" spans="1:16" ht="12.75">
      <c r="A27" s="29" t="s">
        <v>31</v>
      </c>
      <c r="B27">
        <v>639</v>
      </c>
      <c r="C27" s="1">
        <f t="shared" si="0"/>
        <v>0.022055777992544524</v>
      </c>
      <c r="D27" s="5">
        <f t="shared" si="1"/>
        <v>0</v>
      </c>
      <c r="E27" s="5">
        <f t="shared" si="2"/>
        <v>639</v>
      </c>
      <c r="G27" s="69">
        <f>E27</f>
        <v>639</v>
      </c>
      <c r="P27" s="17">
        <f t="shared" si="3"/>
        <v>639</v>
      </c>
    </row>
    <row r="28" spans="1:16" ht="12.75">
      <c r="A28" s="30" t="s">
        <v>32</v>
      </c>
      <c r="B28">
        <v>1097</v>
      </c>
      <c r="C28" s="1">
        <f t="shared" si="0"/>
        <v>0.0378641446914262</v>
      </c>
      <c r="D28" s="5">
        <f t="shared" si="1"/>
        <v>0</v>
      </c>
      <c r="E28" s="5">
        <f t="shared" si="2"/>
        <v>1097</v>
      </c>
      <c r="F28" s="70">
        <f>E28</f>
        <v>1097</v>
      </c>
      <c r="G28" s="6"/>
      <c r="P28" s="17">
        <f t="shared" si="3"/>
        <v>1097</v>
      </c>
    </row>
    <row r="29" spans="1:16" ht="12.75">
      <c r="A29" s="29" t="s">
        <v>33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F29" s="6"/>
      <c r="G29" s="69">
        <f>E29</f>
        <v>0</v>
      </c>
      <c r="P29" s="17">
        <f t="shared" si="3"/>
        <v>0</v>
      </c>
    </row>
    <row r="30" spans="1:16" ht="12.75">
      <c r="A30" s="30" t="s">
        <v>34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F30" s="70">
        <f>E30</f>
        <v>0</v>
      </c>
      <c r="P30" s="17">
        <f t="shared" si="3"/>
        <v>0</v>
      </c>
    </row>
    <row r="31" spans="1:16" ht="12.75">
      <c r="A31" s="29" t="s">
        <v>35</v>
      </c>
      <c r="B31">
        <v>2</v>
      </c>
      <c r="C31" s="1">
        <f t="shared" si="0"/>
        <v>6.903216899074968E-05</v>
      </c>
      <c r="D31" s="5">
        <f t="shared" si="1"/>
        <v>0</v>
      </c>
      <c r="E31" s="5">
        <f t="shared" si="2"/>
        <v>2</v>
      </c>
      <c r="G31" s="69">
        <f>E31</f>
        <v>2</v>
      </c>
      <c r="P31" s="17">
        <f t="shared" si="3"/>
        <v>2</v>
      </c>
    </row>
    <row r="32" spans="1:16" ht="12.75">
      <c r="A32" s="30" t="s">
        <v>36</v>
      </c>
      <c r="B32">
        <v>316</v>
      </c>
      <c r="C32" s="1">
        <f t="shared" si="0"/>
        <v>0.01090708270053845</v>
      </c>
      <c r="D32" s="5">
        <f t="shared" si="1"/>
        <v>0</v>
      </c>
      <c r="E32" s="5">
        <f t="shared" si="2"/>
        <v>316</v>
      </c>
      <c r="F32" s="70">
        <f aca="true" t="shared" si="4" ref="F32:F38">E32</f>
        <v>316</v>
      </c>
      <c r="P32" s="17">
        <f t="shared" si="3"/>
        <v>316</v>
      </c>
    </row>
    <row r="33" spans="1:16" ht="12.75">
      <c r="A33" s="30" t="s">
        <v>37</v>
      </c>
      <c r="B33">
        <v>13400</v>
      </c>
      <c r="C33" s="1">
        <f t="shared" si="0"/>
        <v>0.46251553223802294</v>
      </c>
      <c r="D33" s="5">
        <f t="shared" si="1"/>
        <v>0</v>
      </c>
      <c r="E33" s="5">
        <f t="shared" si="2"/>
        <v>13400</v>
      </c>
      <c r="F33" s="70">
        <f t="shared" si="4"/>
        <v>13400</v>
      </c>
      <c r="G33" s="6"/>
      <c r="P33" s="17">
        <f t="shared" si="3"/>
        <v>13400</v>
      </c>
    </row>
    <row r="34" spans="1:16" ht="12.75">
      <c r="A34" s="30" t="s">
        <v>90</v>
      </c>
      <c r="B34">
        <v>61</v>
      </c>
      <c r="C34" s="1">
        <f t="shared" si="0"/>
        <v>0.0021054811542178657</v>
      </c>
      <c r="D34" s="5">
        <f t="shared" si="1"/>
        <v>0</v>
      </c>
      <c r="E34" s="5">
        <f t="shared" si="2"/>
        <v>61</v>
      </c>
      <c r="F34" s="70">
        <f t="shared" si="4"/>
        <v>61</v>
      </c>
      <c r="P34" s="17">
        <f t="shared" si="3"/>
        <v>61</v>
      </c>
    </row>
    <row r="35" spans="1:16" ht="12.75">
      <c r="A35" s="30" t="s">
        <v>91</v>
      </c>
      <c r="B35">
        <v>2227</v>
      </c>
      <c r="C35" s="1">
        <f t="shared" si="0"/>
        <v>0.07686732017119978</v>
      </c>
      <c r="D35" s="5">
        <f t="shared" si="1"/>
        <v>0</v>
      </c>
      <c r="E35" s="5">
        <f t="shared" si="2"/>
        <v>2227</v>
      </c>
      <c r="F35" s="70">
        <f t="shared" si="4"/>
        <v>2227</v>
      </c>
      <c r="P35" s="17">
        <f t="shared" si="3"/>
        <v>2227</v>
      </c>
    </row>
    <row r="36" spans="1:16" ht="12.75">
      <c r="A36" s="30" t="s">
        <v>38</v>
      </c>
      <c r="B36">
        <v>1380</v>
      </c>
      <c r="C36" s="1">
        <f t="shared" si="0"/>
        <v>0.04763219660361728</v>
      </c>
      <c r="D36" s="5">
        <f t="shared" si="1"/>
        <v>0</v>
      </c>
      <c r="E36" s="5">
        <f t="shared" si="2"/>
        <v>1380</v>
      </c>
      <c r="F36" s="70">
        <f t="shared" si="4"/>
        <v>1380</v>
      </c>
      <c r="P36" s="17">
        <f t="shared" si="3"/>
        <v>1380</v>
      </c>
    </row>
    <row r="37" spans="1:16" ht="12.75">
      <c r="A37" s="30" t="s">
        <v>39</v>
      </c>
      <c r="B37">
        <v>2</v>
      </c>
      <c r="C37" s="1">
        <f t="shared" si="0"/>
        <v>6.903216899074968E-05</v>
      </c>
      <c r="D37" s="5">
        <f t="shared" si="1"/>
        <v>0</v>
      </c>
      <c r="E37" s="5">
        <f t="shared" si="2"/>
        <v>2</v>
      </c>
      <c r="F37" s="70">
        <f t="shared" si="4"/>
        <v>2</v>
      </c>
      <c r="P37" s="17">
        <f t="shared" si="3"/>
        <v>2</v>
      </c>
    </row>
    <row r="38" spans="1:16" ht="12.75">
      <c r="A38" s="30" t="s">
        <v>40</v>
      </c>
      <c r="B38"/>
      <c r="C38" s="1">
        <f t="shared" si="0"/>
        <v>0</v>
      </c>
      <c r="D38" s="5">
        <f t="shared" si="1"/>
        <v>0</v>
      </c>
      <c r="E38" s="5">
        <f t="shared" si="2"/>
        <v>0</v>
      </c>
      <c r="F38" s="70">
        <f t="shared" si="4"/>
        <v>0</v>
      </c>
      <c r="P38" s="17">
        <f t="shared" si="3"/>
        <v>0</v>
      </c>
    </row>
    <row r="39" spans="1:16" ht="12.75">
      <c r="A39" s="28" t="s">
        <v>110</v>
      </c>
      <c r="B39">
        <v>3</v>
      </c>
      <c r="C39" s="1">
        <f t="shared" si="0"/>
        <v>0.00010354825348612454</v>
      </c>
      <c r="D39" s="5">
        <f t="shared" si="1"/>
        <v>0</v>
      </c>
      <c r="E39" s="5">
        <f t="shared" si="2"/>
        <v>3</v>
      </c>
      <c r="H39" s="67">
        <f>E39</f>
        <v>3</v>
      </c>
      <c r="P39" s="17">
        <f t="shared" si="3"/>
        <v>3</v>
      </c>
    </row>
    <row r="40" spans="1:16" ht="12.75">
      <c r="A40" s="28" t="s">
        <v>42</v>
      </c>
      <c r="B40">
        <v>1</v>
      </c>
      <c r="C40" s="1">
        <f t="shared" si="0"/>
        <v>3.451608449537484E-05</v>
      </c>
      <c r="D40" s="5">
        <f t="shared" si="1"/>
        <v>0</v>
      </c>
      <c r="E40" s="5">
        <f>B40+D40</f>
        <v>1</v>
      </c>
      <c r="H40" s="67">
        <f>E40</f>
        <v>1</v>
      </c>
      <c r="P40" s="17">
        <f t="shared" si="3"/>
        <v>1</v>
      </c>
    </row>
    <row r="41" spans="1:16" ht="12.75">
      <c r="A41" s="28" t="s">
        <v>125</v>
      </c>
      <c r="B41">
        <v>8</v>
      </c>
      <c r="C41" s="1">
        <f t="shared" si="0"/>
        <v>0.00027612867596299873</v>
      </c>
      <c r="D41" s="5">
        <f t="shared" si="1"/>
        <v>0</v>
      </c>
      <c r="E41" s="5">
        <f>B41+D41</f>
        <v>8</v>
      </c>
      <c r="H41" s="67">
        <f>E41</f>
        <v>8</v>
      </c>
      <c r="P41" s="17">
        <f t="shared" si="3"/>
        <v>8</v>
      </c>
    </row>
    <row r="42" spans="1:16" ht="12.75">
      <c r="A42" s="27" t="s">
        <v>44</v>
      </c>
      <c r="B42">
        <v>716</v>
      </c>
      <c r="C42" s="1">
        <f t="shared" si="0"/>
        <v>0.024713516498688387</v>
      </c>
      <c r="D42" s="5">
        <f t="shared" si="1"/>
        <v>0</v>
      </c>
      <c r="E42" s="5">
        <f t="shared" si="2"/>
        <v>716</v>
      </c>
      <c r="I42" s="68">
        <f>E42</f>
        <v>716</v>
      </c>
      <c r="P42" s="17">
        <f t="shared" si="3"/>
        <v>716</v>
      </c>
    </row>
    <row r="43" spans="1:16" ht="12.75">
      <c r="A43" s="27" t="s">
        <v>46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I43" s="68">
        <f>E43</f>
        <v>0</v>
      </c>
      <c r="P43" s="17">
        <f t="shared" si="3"/>
        <v>0</v>
      </c>
    </row>
    <row r="44" spans="1:16" ht="12.75">
      <c r="A44" s="27" t="s">
        <v>48</v>
      </c>
      <c r="B44">
        <v>13</v>
      </c>
      <c r="C44" s="1">
        <f aca="true" t="shared" si="5" ref="C44:C75">B44/$B$100</f>
        <v>0.000448709098439873</v>
      </c>
      <c r="D44" s="5">
        <f aca="true" t="shared" si="6" ref="D44:D75">C44*$B$103</f>
        <v>0</v>
      </c>
      <c r="E44" s="5">
        <f t="shared" si="2"/>
        <v>13</v>
      </c>
      <c r="I44" s="68">
        <f>E44</f>
        <v>13</v>
      </c>
      <c r="P44" s="17">
        <f t="shared" si="3"/>
        <v>13</v>
      </c>
    </row>
    <row r="45" spans="1:16" ht="12.75">
      <c r="A45" s="27" t="s">
        <v>206</v>
      </c>
      <c r="B45"/>
      <c r="C45" s="1">
        <f t="shared" si="5"/>
        <v>0</v>
      </c>
      <c r="D45" s="5">
        <f t="shared" si="6"/>
        <v>0</v>
      </c>
      <c r="E45" s="5">
        <f>B45+D45</f>
        <v>0</v>
      </c>
      <c r="I45" s="68">
        <f>E45</f>
        <v>0</v>
      </c>
      <c r="P45" s="17">
        <f>E45</f>
        <v>0</v>
      </c>
    </row>
    <row r="46" spans="1:16" ht="12.75">
      <c r="A46" s="28" t="s">
        <v>53</v>
      </c>
      <c r="B46">
        <v>1</v>
      </c>
      <c r="C46" s="1">
        <f t="shared" si="5"/>
        <v>3.451608449537484E-05</v>
      </c>
      <c r="D46" s="5">
        <f t="shared" si="6"/>
        <v>0</v>
      </c>
      <c r="E46" s="5">
        <f t="shared" si="2"/>
        <v>1</v>
      </c>
      <c r="H46" s="67">
        <f>E46</f>
        <v>1</v>
      </c>
      <c r="P46" s="17">
        <f t="shared" si="3"/>
        <v>1</v>
      </c>
    </row>
    <row r="47" spans="1:16" ht="12.75">
      <c r="A47" s="27" t="s">
        <v>54</v>
      </c>
      <c r="B47"/>
      <c r="C47" s="1">
        <f t="shared" si="5"/>
        <v>0</v>
      </c>
      <c r="D47" s="5">
        <f t="shared" si="6"/>
        <v>0</v>
      </c>
      <c r="E47" s="5">
        <f t="shared" si="2"/>
        <v>0</v>
      </c>
      <c r="I47" s="68">
        <f>E47</f>
        <v>0</v>
      </c>
      <c r="P47" s="17">
        <f t="shared" si="3"/>
        <v>0</v>
      </c>
    </row>
    <row r="48" spans="1:16" ht="12.75">
      <c r="A48" s="27" t="s">
        <v>126</v>
      </c>
      <c r="B48"/>
      <c r="C48" s="1">
        <f t="shared" si="5"/>
        <v>0</v>
      </c>
      <c r="D48" s="5">
        <f t="shared" si="6"/>
        <v>0</v>
      </c>
      <c r="E48" s="5">
        <f>B48+D48</f>
        <v>0</v>
      </c>
      <c r="I48" s="68">
        <f>E48</f>
        <v>0</v>
      </c>
      <c r="P48" s="17">
        <f>E48</f>
        <v>0</v>
      </c>
    </row>
    <row r="49" spans="1:16" ht="12.75">
      <c r="A49" s="27" t="s">
        <v>55</v>
      </c>
      <c r="B49"/>
      <c r="C49" s="1">
        <f t="shared" si="5"/>
        <v>0</v>
      </c>
      <c r="D49" s="5">
        <f t="shared" si="6"/>
        <v>0</v>
      </c>
      <c r="E49" s="5">
        <f>B49+D49</f>
        <v>0</v>
      </c>
      <c r="I49" s="68">
        <f>E49</f>
        <v>0</v>
      </c>
      <c r="P49" s="17">
        <f>E49</f>
        <v>0</v>
      </c>
    </row>
    <row r="50" spans="1:16" ht="12.75">
      <c r="A50" s="25" t="s">
        <v>92</v>
      </c>
      <c r="B50"/>
      <c r="C50" s="1">
        <f t="shared" si="5"/>
        <v>0</v>
      </c>
      <c r="D50" s="5">
        <f t="shared" si="6"/>
        <v>0</v>
      </c>
      <c r="E50" s="5">
        <f t="shared" si="2"/>
        <v>0</v>
      </c>
      <c r="N50" s="74">
        <f>E50</f>
        <v>0</v>
      </c>
      <c r="P50" s="17">
        <f t="shared" si="3"/>
        <v>0</v>
      </c>
    </row>
    <row r="51" spans="1:16" ht="12.75">
      <c r="A51" s="27" t="s">
        <v>58</v>
      </c>
      <c r="B51"/>
      <c r="C51" s="1">
        <f t="shared" si="5"/>
        <v>0</v>
      </c>
      <c r="D51" s="5">
        <f t="shared" si="6"/>
        <v>0</v>
      </c>
      <c r="E51" s="5">
        <f>B51+D51</f>
        <v>0</v>
      </c>
      <c r="I51" s="68">
        <f>E51</f>
        <v>0</v>
      </c>
      <c r="P51" s="17">
        <f t="shared" si="3"/>
        <v>0</v>
      </c>
    </row>
    <row r="52" spans="1:16" ht="12.75">
      <c r="A52" s="28" t="s">
        <v>181</v>
      </c>
      <c r="B52"/>
      <c r="C52" s="1">
        <f t="shared" si="5"/>
        <v>0</v>
      </c>
      <c r="D52" s="5">
        <f t="shared" si="6"/>
        <v>0</v>
      </c>
      <c r="E52" s="5">
        <f>B52+D52</f>
        <v>0</v>
      </c>
      <c r="H52" s="67">
        <f>E52</f>
        <v>0</v>
      </c>
      <c r="P52" s="17">
        <f>E52</f>
        <v>0</v>
      </c>
    </row>
    <row r="53" spans="1:16" ht="12.75">
      <c r="A53" s="28" t="s">
        <v>56</v>
      </c>
      <c r="B53"/>
      <c r="C53" s="1">
        <f t="shared" si="5"/>
        <v>0</v>
      </c>
      <c r="D53" s="5">
        <f t="shared" si="6"/>
        <v>0</v>
      </c>
      <c r="E53" s="5">
        <f>B53+D53</f>
        <v>0</v>
      </c>
      <c r="H53" s="67">
        <f>E53</f>
        <v>0</v>
      </c>
      <c r="P53" s="17">
        <f>E53</f>
        <v>0</v>
      </c>
    </row>
    <row r="54" spans="1:16" ht="12.75">
      <c r="A54" s="27" t="s">
        <v>60</v>
      </c>
      <c r="B54"/>
      <c r="C54" s="1">
        <f t="shared" si="5"/>
        <v>0</v>
      </c>
      <c r="D54" s="5">
        <f t="shared" si="6"/>
        <v>0</v>
      </c>
      <c r="E54" s="5">
        <f>B54+D54</f>
        <v>0</v>
      </c>
      <c r="I54" s="68">
        <f>E54</f>
        <v>0</v>
      </c>
      <c r="P54" s="17">
        <f t="shared" si="3"/>
        <v>0</v>
      </c>
    </row>
    <row r="55" spans="1:16" ht="12.75">
      <c r="A55" s="28" t="s">
        <v>103</v>
      </c>
      <c r="B55"/>
      <c r="C55" s="1">
        <f t="shared" si="5"/>
        <v>0</v>
      </c>
      <c r="D55" s="5">
        <f t="shared" si="6"/>
        <v>0</v>
      </c>
      <c r="E55" s="5">
        <f t="shared" si="2"/>
        <v>0</v>
      </c>
      <c r="H55" s="67">
        <f>E55</f>
        <v>0</v>
      </c>
      <c r="P55" s="17">
        <f t="shared" si="3"/>
        <v>0</v>
      </c>
    </row>
    <row r="56" spans="1:16" ht="12.75">
      <c r="A56" s="27" t="s">
        <v>61</v>
      </c>
      <c r="B56"/>
      <c r="C56" s="1">
        <f t="shared" si="5"/>
        <v>0</v>
      </c>
      <c r="D56" s="5">
        <f t="shared" si="6"/>
        <v>0</v>
      </c>
      <c r="E56" s="5">
        <f t="shared" si="2"/>
        <v>0</v>
      </c>
      <c r="I56" s="68">
        <f>E56</f>
        <v>0</v>
      </c>
      <c r="P56" s="17">
        <f t="shared" si="3"/>
        <v>0</v>
      </c>
    </row>
    <row r="57" spans="1:16" ht="12.75">
      <c r="A57" s="28" t="s">
        <v>207</v>
      </c>
      <c r="B57"/>
      <c r="C57" s="1">
        <f t="shared" si="5"/>
        <v>0</v>
      </c>
      <c r="D57" s="5">
        <f t="shared" si="6"/>
        <v>0</v>
      </c>
      <c r="E57" s="5">
        <f>B57+D57</f>
        <v>0</v>
      </c>
      <c r="H57" s="67">
        <f>E57</f>
        <v>0</v>
      </c>
      <c r="P57" s="17">
        <f t="shared" si="3"/>
        <v>0</v>
      </c>
    </row>
    <row r="58" spans="1:16" ht="12.75">
      <c r="A58" s="27" t="s">
        <v>137</v>
      </c>
      <c r="B58"/>
      <c r="C58" s="1">
        <f t="shared" si="5"/>
        <v>0</v>
      </c>
      <c r="D58" s="5">
        <f t="shared" si="6"/>
        <v>0</v>
      </c>
      <c r="E58" s="5">
        <f t="shared" si="2"/>
        <v>0</v>
      </c>
      <c r="I58" s="68">
        <f>E58</f>
        <v>0</v>
      </c>
      <c r="P58" s="17">
        <f t="shared" si="3"/>
        <v>0</v>
      </c>
    </row>
    <row r="59" spans="1:16" ht="12.75">
      <c r="A59" s="27" t="s">
        <v>104</v>
      </c>
      <c r="B59">
        <v>681</v>
      </c>
      <c r="C59" s="1">
        <f t="shared" si="5"/>
        <v>0.02350545354135027</v>
      </c>
      <c r="D59" s="5">
        <f t="shared" si="6"/>
        <v>0</v>
      </c>
      <c r="E59" s="5">
        <f>B59+D59</f>
        <v>681</v>
      </c>
      <c r="I59" s="68">
        <f>E59</f>
        <v>681</v>
      </c>
      <c r="P59" s="17">
        <f>E59</f>
        <v>681</v>
      </c>
    </row>
    <row r="60" spans="1:16" ht="12.75">
      <c r="A60" s="28" t="s">
        <v>66</v>
      </c>
      <c r="B60"/>
      <c r="C60" s="1">
        <f t="shared" si="5"/>
        <v>0</v>
      </c>
      <c r="D60" s="5">
        <f t="shared" si="6"/>
        <v>0</v>
      </c>
      <c r="E60" s="5">
        <f t="shared" si="2"/>
        <v>0</v>
      </c>
      <c r="H60" s="67">
        <f aca="true" t="shared" si="7" ref="H60:H66">E60</f>
        <v>0</v>
      </c>
      <c r="P60" s="17">
        <f t="shared" si="3"/>
        <v>0</v>
      </c>
    </row>
    <row r="61" spans="1:16" ht="12.75">
      <c r="A61" s="28" t="s">
        <v>67</v>
      </c>
      <c r="B61"/>
      <c r="C61" s="1">
        <f t="shared" si="5"/>
        <v>0</v>
      </c>
      <c r="D61" s="5">
        <f t="shared" si="6"/>
        <v>0</v>
      </c>
      <c r="E61" s="5">
        <f>B61+D61</f>
        <v>0</v>
      </c>
      <c r="H61" s="67">
        <f t="shared" si="7"/>
        <v>0</v>
      </c>
      <c r="P61" s="17">
        <f>E61</f>
        <v>0</v>
      </c>
    </row>
    <row r="62" spans="1:16" ht="12.75">
      <c r="A62" s="28" t="s">
        <v>115</v>
      </c>
      <c r="B62"/>
      <c r="C62" s="1">
        <f t="shared" si="5"/>
        <v>0</v>
      </c>
      <c r="D62" s="5">
        <f t="shared" si="6"/>
        <v>0</v>
      </c>
      <c r="E62" s="5">
        <f>B62+D62</f>
        <v>0</v>
      </c>
      <c r="H62" s="67">
        <f t="shared" si="7"/>
        <v>0</v>
      </c>
      <c r="P62" s="17">
        <f>E62</f>
        <v>0</v>
      </c>
    </row>
    <row r="63" spans="1:16" ht="12.75">
      <c r="A63" s="28" t="s">
        <v>68</v>
      </c>
      <c r="B63">
        <v>4</v>
      </c>
      <c r="C63" s="1">
        <f t="shared" si="5"/>
        <v>0.00013806433798149937</v>
      </c>
      <c r="D63" s="5">
        <f t="shared" si="6"/>
        <v>0</v>
      </c>
      <c r="E63" s="5">
        <f t="shared" si="2"/>
        <v>4</v>
      </c>
      <c r="H63" s="67">
        <f t="shared" si="7"/>
        <v>4</v>
      </c>
      <c r="P63" s="17">
        <f t="shared" si="3"/>
        <v>4</v>
      </c>
    </row>
    <row r="64" spans="1:16" ht="12.75">
      <c r="A64" s="28" t="s">
        <v>69</v>
      </c>
      <c r="B64"/>
      <c r="C64" s="1">
        <f t="shared" si="5"/>
        <v>0</v>
      </c>
      <c r="D64" s="5">
        <f t="shared" si="6"/>
        <v>0</v>
      </c>
      <c r="E64" s="5">
        <f t="shared" si="2"/>
        <v>0</v>
      </c>
      <c r="H64" s="67">
        <f t="shared" si="7"/>
        <v>0</v>
      </c>
      <c r="P64" s="17">
        <f t="shared" si="3"/>
        <v>0</v>
      </c>
    </row>
    <row r="65" spans="1:16" ht="12.75">
      <c r="A65" s="28" t="s">
        <v>70</v>
      </c>
      <c r="B65"/>
      <c r="C65" s="1">
        <f t="shared" si="5"/>
        <v>0</v>
      </c>
      <c r="D65" s="5">
        <f t="shared" si="6"/>
        <v>0</v>
      </c>
      <c r="E65" s="5">
        <f t="shared" si="2"/>
        <v>0</v>
      </c>
      <c r="H65" s="67">
        <f t="shared" si="7"/>
        <v>0</v>
      </c>
      <c r="P65" s="17">
        <f t="shared" si="3"/>
        <v>0</v>
      </c>
    </row>
    <row r="66" spans="1:16" ht="12.75">
      <c r="A66" s="28" t="s">
        <v>71</v>
      </c>
      <c r="B66"/>
      <c r="C66" s="1">
        <f t="shared" si="5"/>
        <v>0</v>
      </c>
      <c r="D66" s="5">
        <f t="shared" si="6"/>
        <v>0</v>
      </c>
      <c r="E66" s="5">
        <f t="shared" si="2"/>
        <v>0</v>
      </c>
      <c r="H66" s="67">
        <f t="shared" si="7"/>
        <v>0</v>
      </c>
      <c r="P66" s="17">
        <f t="shared" si="3"/>
        <v>0</v>
      </c>
    </row>
    <row r="67" spans="1:16" ht="12.75">
      <c r="A67" s="27" t="s">
        <v>72</v>
      </c>
      <c r="B67"/>
      <c r="C67" s="1">
        <f t="shared" si="5"/>
        <v>0</v>
      </c>
      <c r="D67" s="5">
        <f t="shared" si="6"/>
        <v>0</v>
      </c>
      <c r="E67" s="5">
        <f t="shared" si="2"/>
        <v>0</v>
      </c>
      <c r="I67" s="68">
        <f aca="true" t="shared" si="8" ref="I67:I72">E67</f>
        <v>0</v>
      </c>
      <c r="P67" s="17">
        <f t="shared" si="3"/>
        <v>0</v>
      </c>
    </row>
    <row r="68" spans="1:16" ht="12.75">
      <c r="A68" s="27" t="s">
        <v>73</v>
      </c>
      <c r="B68"/>
      <c r="C68" s="1">
        <f t="shared" si="5"/>
        <v>0</v>
      </c>
      <c r="D68" s="5">
        <f t="shared" si="6"/>
        <v>0</v>
      </c>
      <c r="E68" s="5">
        <f>B68+D68</f>
        <v>0</v>
      </c>
      <c r="I68" s="68">
        <f t="shared" si="8"/>
        <v>0</v>
      </c>
      <c r="P68" s="17">
        <f t="shared" si="3"/>
        <v>0</v>
      </c>
    </row>
    <row r="69" spans="1:16" ht="12.75">
      <c r="A69" s="27" t="s">
        <v>74</v>
      </c>
      <c r="B69">
        <v>5</v>
      </c>
      <c r="C69" s="1">
        <f t="shared" si="5"/>
        <v>0.00017258042247687424</v>
      </c>
      <c r="D69" s="5">
        <f t="shared" si="6"/>
        <v>0</v>
      </c>
      <c r="E69" s="5">
        <f>B69+D69</f>
        <v>5</v>
      </c>
      <c r="I69" s="68">
        <f t="shared" si="8"/>
        <v>5</v>
      </c>
      <c r="P69" s="17">
        <f t="shared" si="3"/>
        <v>5</v>
      </c>
    </row>
    <row r="70" spans="1:16" ht="12.75">
      <c r="A70" s="27" t="s">
        <v>213</v>
      </c>
      <c r="B70"/>
      <c r="C70" s="1">
        <f t="shared" si="5"/>
        <v>0</v>
      </c>
      <c r="D70" s="5">
        <f t="shared" si="6"/>
        <v>0</v>
      </c>
      <c r="E70" s="5">
        <f>B70+D70</f>
        <v>0</v>
      </c>
      <c r="I70" s="68">
        <f t="shared" si="8"/>
        <v>0</v>
      </c>
      <c r="P70" s="17">
        <f t="shared" si="3"/>
        <v>0</v>
      </c>
    </row>
    <row r="71" spans="1:16" ht="12.75">
      <c r="A71" s="27" t="s">
        <v>118</v>
      </c>
      <c r="B71">
        <v>175</v>
      </c>
      <c r="C71" s="1">
        <f t="shared" si="5"/>
        <v>0.006040314786690598</v>
      </c>
      <c r="D71" s="5">
        <f t="shared" si="6"/>
        <v>0</v>
      </c>
      <c r="E71" s="5">
        <f>B71+D71</f>
        <v>175</v>
      </c>
      <c r="I71" s="68">
        <f t="shared" si="8"/>
        <v>175</v>
      </c>
      <c r="P71" s="17">
        <f t="shared" si="3"/>
        <v>175</v>
      </c>
    </row>
    <row r="72" spans="1:16" ht="12.75">
      <c r="A72" s="27" t="s">
        <v>121</v>
      </c>
      <c r="B72"/>
      <c r="C72" s="1">
        <f t="shared" si="5"/>
        <v>0</v>
      </c>
      <c r="D72" s="5">
        <f t="shared" si="6"/>
        <v>0</v>
      </c>
      <c r="E72" s="5">
        <f>B72+D72</f>
        <v>0</v>
      </c>
      <c r="I72" s="68">
        <f t="shared" si="8"/>
        <v>0</v>
      </c>
      <c r="P72" s="17">
        <f t="shared" si="3"/>
        <v>0</v>
      </c>
    </row>
    <row r="73" spans="1:16" ht="12.75">
      <c r="A73" s="31" t="s">
        <v>167</v>
      </c>
      <c r="B73"/>
      <c r="C73" s="1">
        <f t="shared" si="5"/>
        <v>0</v>
      </c>
      <c r="D73" s="5">
        <f t="shared" si="6"/>
        <v>0</v>
      </c>
      <c r="E73" s="5">
        <f t="shared" si="2"/>
        <v>0</v>
      </c>
      <c r="I73" s="6"/>
      <c r="L73" s="72">
        <f>E73</f>
        <v>0</v>
      </c>
      <c r="P73" s="17">
        <f t="shared" si="3"/>
        <v>0</v>
      </c>
    </row>
    <row r="74" spans="1:16" ht="12.75">
      <c r="A74" s="31" t="s">
        <v>168</v>
      </c>
      <c r="B74"/>
      <c r="C74" s="1">
        <f t="shared" si="5"/>
        <v>0</v>
      </c>
      <c r="D74" s="5">
        <f t="shared" si="6"/>
        <v>0</v>
      </c>
      <c r="E74" s="5">
        <f t="shared" si="2"/>
        <v>0</v>
      </c>
      <c r="I74" s="6"/>
      <c r="L74" s="72">
        <f>E74</f>
        <v>0</v>
      </c>
      <c r="P74" s="17">
        <f t="shared" si="3"/>
        <v>0</v>
      </c>
    </row>
    <row r="75" spans="1:16" ht="12.75">
      <c r="A75" s="31" t="s">
        <v>94</v>
      </c>
      <c r="B75"/>
      <c r="C75" s="1">
        <f t="shared" si="5"/>
        <v>0</v>
      </c>
      <c r="D75" s="5">
        <f t="shared" si="6"/>
        <v>0</v>
      </c>
      <c r="E75" s="5">
        <f t="shared" si="2"/>
        <v>0</v>
      </c>
      <c r="I75" s="6"/>
      <c r="L75" s="72">
        <f>E75</f>
        <v>0</v>
      </c>
      <c r="P75" s="17">
        <f t="shared" si="3"/>
        <v>0</v>
      </c>
    </row>
    <row r="76" spans="1:16" ht="12.75">
      <c r="A76" s="31" t="s">
        <v>217</v>
      </c>
      <c r="B76"/>
      <c r="C76" s="1">
        <f aca="true" t="shared" si="9" ref="C76:C98">B76/$B$100</f>
        <v>0</v>
      </c>
      <c r="D76" s="5">
        <f aca="true" t="shared" si="10" ref="D76:D98">C76*$B$103</f>
        <v>0</v>
      </c>
      <c r="E76" s="5">
        <f>B76+D76</f>
        <v>0</v>
      </c>
      <c r="I76" s="6"/>
      <c r="L76" s="72">
        <f>E76</f>
        <v>0</v>
      </c>
      <c r="P76" s="17">
        <f>E76</f>
        <v>0</v>
      </c>
    </row>
    <row r="77" spans="1:16" ht="12.75">
      <c r="A77" s="41" t="s">
        <v>95</v>
      </c>
      <c r="B77"/>
      <c r="C77" s="1">
        <f t="shared" si="9"/>
        <v>0</v>
      </c>
      <c r="D77" s="5">
        <f t="shared" si="10"/>
        <v>0</v>
      </c>
      <c r="E77" s="5">
        <f t="shared" si="2"/>
        <v>0</v>
      </c>
      <c r="J77" s="71">
        <f>E77</f>
        <v>0</v>
      </c>
      <c r="P77" s="17">
        <f t="shared" si="3"/>
        <v>0</v>
      </c>
    </row>
    <row r="78" spans="1:16" ht="12.75">
      <c r="A78" s="41" t="s">
        <v>187</v>
      </c>
      <c r="B78">
        <v>9</v>
      </c>
      <c r="C78" s="1">
        <f t="shared" si="9"/>
        <v>0.0003106447604583736</v>
      </c>
      <c r="D78" s="5">
        <f t="shared" si="10"/>
        <v>0</v>
      </c>
      <c r="E78" s="5">
        <f>B78+D78</f>
        <v>9</v>
      </c>
      <c r="J78" s="71">
        <f>E78</f>
        <v>9</v>
      </c>
      <c r="P78" s="17">
        <f>E78</f>
        <v>9</v>
      </c>
    </row>
    <row r="79" spans="1:16" ht="12.75">
      <c r="A79" s="41" t="s">
        <v>216</v>
      </c>
      <c r="B79"/>
      <c r="C79" s="1">
        <f t="shared" si="9"/>
        <v>0</v>
      </c>
      <c r="D79" s="5">
        <f t="shared" si="10"/>
        <v>0</v>
      </c>
      <c r="E79" s="5">
        <f>B79+D79</f>
        <v>0</v>
      </c>
      <c r="J79" s="71">
        <f>E79</f>
        <v>0</v>
      </c>
      <c r="P79" s="17">
        <f>E79</f>
        <v>0</v>
      </c>
    </row>
    <row r="80" spans="1:16" ht="12.75">
      <c r="A80" s="43" t="s">
        <v>230</v>
      </c>
      <c r="B80"/>
      <c r="C80" s="1">
        <f t="shared" si="9"/>
        <v>0</v>
      </c>
      <c r="D80" s="5">
        <f t="shared" si="10"/>
        <v>0</v>
      </c>
      <c r="E80" s="5">
        <f t="shared" si="2"/>
        <v>0</v>
      </c>
      <c r="K80" s="73">
        <f>E80</f>
        <v>0</v>
      </c>
      <c r="P80" s="17">
        <f t="shared" si="3"/>
        <v>0</v>
      </c>
    </row>
    <row r="81" spans="1:16" ht="12.75">
      <c r="A81" s="43" t="s">
        <v>96</v>
      </c>
      <c r="B81">
        <v>211</v>
      </c>
      <c r="C81" s="1">
        <f t="shared" si="9"/>
        <v>0.007282893828524093</v>
      </c>
      <c r="D81" s="5">
        <f t="shared" si="10"/>
        <v>0</v>
      </c>
      <c r="E81" s="5">
        <f>B81+D81</f>
        <v>211</v>
      </c>
      <c r="K81" s="73">
        <f>E81</f>
        <v>211</v>
      </c>
      <c r="P81" s="17">
        <f>E81</f>
        <v>211</v>
      </c>
    </row>
    <row r="82" spans="1:16" ht="12.75">
      <c r="A82" s="41" t="s">
        <v>105</v>
      </c>
      <c r="B82">
        <v>10</v>
      </c>
      <c r="C82" s="1">
        <f t="shared" si="9"/>
        <v>0.00034516084495374847</v>
      </c>
      <c r="D82" s="5">
        <f t="shared" si="10"/>
        <v>0</v>
      </c>
      <c r="E82" s="5">
        <f t="shared" si="2"/>
        <v>10</v>
      </c>
      <c r="J82" s="71">
        <f>E82</f>
        <v>10</v>
      </c>
      <c r="P82" s="17">
        <f t="shared" si="3"/>
        <v>10</v>
      </c>
    </row>
    <row r="83" spans="1:16" ht="12.75">
      <c r="A83" s="41" t="s">
        <v>185</v>
      </c>
      <c r="B83">
        <v>69</v>
      </c>
      <c r="C83" s="1">
        <f t="shared" si="9"/>
        <v>0.0023816098301808644</v>
      </c>
      <c r="D83" s="5">
        <f t="shared" si="10"/>
        <v>0</v>
      </c>
      <c r="E83" s="5">
        <f>B83+D83</f>
        <v>69</v>
      </c>
      <c r="J83" s="71">
        <f>E83</f>
        <v>69</v>
      </c>
      <c r="P83" s="17">
        <f>E83</f>
        <v>69</v>
      </c>
    </row>
    <row r="84" spans="1:16" ht="12.75">
      <c r="A84" s="43" t="s">
        <v>97</v>
      </c>
      <c r="B84">
        <v>581</v>
      </c>
      <c r="C84" s="1">
        <f t="shared" si="9"/>
        <v>0.020053845091812784</v>
      </c>
      <c r="D84" s="5">
        <f t="shared" si="10"/>
        <v>0</v>
      </c>
      <c r="E84" s="5">
        <f t="shared" si="2"/>
        <v>581</v>
      </c>
      <c r="K84" s="73">
        <f>E84</f>
        <v>581</v>
      </c>
      <c r="P84" s="17">
        <f t="shared" si="3"/>
        <v>581</v>
      </c>
    </row>
    <row r="85" spans="1:16" ht="12.75">
      <c r="A85" s="43" t="s">
        <v>208</v>
      </c>
      <c r="B85"/>
      <c r="C85" s="1">
        <f t="shared" si="9"/>
        <v>0</v>
      </c>
      <c r="D85" s="5">
        <f t="shared" si="10"/>
        <v>0</v>
      </c>
      <c r="E85" s="5">
        <f>B85+D85</f>
        <v>0</v>
      </c>
      <c r="K85" s="73">
        <f>E85</f>
        <v>0</v>
      </c>
      <c r="P85" s="17">
        <f>E85</f>
        <v>0</v>
      </c>
    </row>
    <row r="86" spans="1:16" ht="12.75">
      <c r="A86" s="43" t="s">
        <v>196</v>
      </c>
      <c r="B86">
        <v>217</v>
      </c>
      <c r="C86" s="1">
        <f t="shared" si="9"/>
        <v>0.007489990335496341</v>
      </c>
      <c r="D86" s="5">
        <f t="shared" si="10"/>
        <v>0</v>
      </c>
      <c r="E86" s="5">
        <f>B86+D86</f>
        <v>217</v>
      </c>
      <c r="K86" s="73">
        <f>E86</f>
        <v>217</v>
      </c>
      <c r="P86" s="17">
        <f>E86</f>
        <v>217</v>
      </c>
    </row>
    <row r="87" spans="1:16" ht="12.75">
      <c r="A87" s="43" t="s">
        <v>231</v>
      </c>
      <c r="B87"/>
      <c r="C87" s="1">
        <f t="shared" si="9"/>
        <v>0</v>
      </c>
      <c r="D87" s="5">
        <f t="shared" si="10"/>
        <v>0</v>
      </c>
      <c r="E87" s="5">
        <f>B87+D87</f>
        <v>0</v>
      </c>
      <c r="K87" s="73">
        <f>E87</f>
        <v>0</v>
      </c>
      <c r="P87" s="17">
        <f>E87</f>
        <v>0</v>
      </c>
    </row>
    <row r="88" spans="1:16" ht="12.75">
      <c r="A88" s="41" t="s">
        <v>98</v>
      </c>
      <c r="B88">
        <v>59</v>
      </c>
      <c r="C88" s="1">
        <f t="shared" si="9"/>
        <v>0.0020364489852271158</v>
      </c>
      <c r="D88" s="5">
        <f t="shared" si="10"/>
        <v>0</v>
      </c>
      <c r="E88" s="5">
        <f t="shared" si="2"/>
        <v>59</v>
      </c>
      <c r="J88" s="71">
        <f>E88</f>
        <v>59</v>
      </c>
      <c r="K88" s="6"/>
      <c r="P88" s="17">
        <f t="shared" si="3"/>
        <v>59</v>
      </c>
    </row>
    <row r="89" spans="1:16" ht="12.75">
      <c r="A89" s="43" t="s">
        <v>99</v>
      </c>
      <c r="B89"/>
      <c r="C89" s="1">
        <f t="shared" si="9"/>
        <v>0</v>
      </c>
      <c r="D89" s="5">
        <f t="shared" si="10"/>
        <v>0</v>
      </c>
      <c r="E89" s="5">
        <f t="shared" si="2"/>
        <v>0</v>
      </c>
      <c r="K89" s="73">
        <f>E89</f>
        <v>0</v>
      </c>
      <c r="P89" s="17">
        <f t="shared" si="3"/>
        <v>0</v>
      </c>
    </row>
    <row r="90" spans="1:16" ht="12.75">
      <c r="A90" s="31" t="s">
        <v>79</v>
      </c>
      <c r="B90"/>
      <c r="C90" s="1">
        <f t="shared" si="9"/>
        <v>0</v>
      </c>
      <c r="D90" s="5">
        <f t="shared" si="10"/>
        <v>0</v>
      </c>
      <c r="E90" s="5">
        <f t="shared" si="2"/>
        <v>0</v>
      </c>
      <c r="L90" s="72">
        <f>E90</f>
        <v>0</v>
      </c>
      <c r="P90" s="17">
        <f t="shared" si="3"/>
        <v>0</v>
      </c>
    </row>
    <row r="91" spans="1:16" ht="12.75">
      <c r="A91" s="42" t="s">
        <v>80</v>
      </c>
      <c r="B91">
        <v>11</v>
      </c>
      <c r="C91" s="1">
        <f t="shared" si="9"/>
        <v>0.0003796769294491233</v>
      </c>
      <c r="D91" s="5">
        <f t="shared" si="10"/>
        <v>0</v>
      </c>
      <c r="E91" s="5">
        <f>B91+D91</f>
        <v>11</v>
      </c>
      <c r="M91" s="75">
        <f>E91</f>
        <v>11</v>
      </c>
      <c r="P91" s="17">
        <f t="shared" si="3"/>
        <v>11</v>
      </c>
    </row>
    <row r="92" spans="1:16" ht="12.75">
      <c r="A92" s="31" t="s">
        <v>100</v>
      </c>
      <c r="B92"/>
      <c r="C92" s="1">
        <f t="shared" si="9"/>
        <v>0</v>
      </c>
      <c r="D92" s="5">
        <f t="shared" si="10"/>
        <v>0</v>
      </c>
      <c r="E92" s="5">
        <f t="shared" si="2"/>
        <v>0</v>
      </c>
      <c r="L92" s="72">
        <f>E92</f>
        <v>0</v>
      </c>
      <c r="P92" s="17">
        <f t="shared" si="3"/>
        <v>0</v>
      </c>
    </row>
    <row r="93" spans="1:16" ht="12.75">
      <c r="A93" s="31" t="s">
        <v>232</v>
      </c>
      <c r="B93"/>
      <c r="C93" s="1">
        <f t="shared" si="9"/>
        <v>0</v>
      </c>
      <c r="D93" s="5">
        <f t="shared" si="10"/>
        <v>0</v>
      </c>
      <c r="E93" s="5">
        <f>B93+D93</f>
        <v>0</v>
      </c>
      <c r="L93" s="72">
        <f>E93</f>
        <v>0</v>
      </c>
      <c r="P93" s="17">
        <f>E93</f>
        <v>0</v>
      </c>
    </row>
    <row r="94" spans="1:16" ht="12.75">
      <c r="A94" s="31" t="s">
        <v>142</v>
      </c>
      <c r="B94"/>
      <c r="C94" s="1">
        <f t="shared" si="9"/>
        <v>0</v>
      </c>
      <c r="D94" s="5">
        <f t="shared" si="10"/>
        <v>0</v>
      </c>
      <c r="E94" s="5">
        <f>B94+D94</f>
        <v>0</v>
      </c>
      <c r="L94" s="72">
        <f>E94</f>
        <v>0</v>
      </c>
      <c r="P94" s="17">
        <f>E94</f>
        <v>0</v>
      </c>
    </row>
    <row r="95" spans="1:16" ht="12.75">
      <c r="A95" s="31" t="s">
        <v>166</v>
      </c>
      <c r="B95"/>
      <c r="C95" s="1">
        <f t="shared" si="9"/>
        <v>0</v>
      </c>
      <c r="D95" s="5">
        <f t="shared" si="10"/>
        <v>0</v>
      </c>
      <c r="E95" s="5">
        <f t="shared" si="2"/>
        <v>0</v>
      </c>
      <c r="L95" s="72">
        <f>E95</f>
        <v>0</v>
      </c>
      <c r="P95" s="17">
        <f t="shared" si="3"/>
        <v>0</v>
      </c>
    </row>
    <row r="96" spans="1:16" ht="12.75">
      <c r="A96" s="31" t="s">
        <v>169</v>
      </c>
      <c r="B96"/>
      <c r="C96" s="1">
        <f t="shared" si="9"/>
        <v>0</v>
      </c>
      <c r="D96" s="5">
        <f t="shared" si="10"/>
        <v>0</v>
      </c>
      <c r="E96" s="5">
        <f>B96+D96</f>
        <v>0</v>
      </c>
      <c r="L96" s="72">
        <f>E96</f>
        <v>0</v>
      </c>
      <c r="P96" s="17">
        <f>E96</f>
        <v>0</v>
      </c>
    </row>
    <row r="97" spans="1:16" ht="12.75">
      <c r="A97" s="25" t="s">
        <v>144</v>
      </c>
      <c r="B97"/>
      <c r="C97" s="1">
        <f t="shared" si="9"/>
        <v>0</v>
      </c>
      <c r="D97" s="5">
        <f t="shared" si="10"/>
        <v>0</v>
      </c>
      <c r="E97" s="5">
        <f>B97+D97</f>
        <v>0</v>
      </c>
      <c r="N97" s="74">
        <f>E97</f>
        <v>0</v>
      </c>
      <c r="P97" s="17">
        <f t="shared" si="3"/>
        <v>0</v>
      </c>
    </row>
    <row r="98" spans="1:16" ht="12.75">
      <c r="A98" s="25" t="s">
        <v>101</v>
      </c>
      <c r="B98"/>
      <c r="C98" s="1">
        <f t="shared" si="9"/>
        <v>0</v>
      </c>
      <c r="D98" s="5">
        <f t="shared" si="10"/>
        <v>0</v>
      </c>
      <c r="E98" s="5">
        <f t="shared" si="2"/>
        <v>0</v>
      </c>
      <c r="N98" s="74">
        <f>E98</f>
        <v>0</v>
      </c>
      <c r="P98" s="17">
        <f t="shared" si="3"/>
        <v>0</v>
      </c>
    </row>
    <row r="99" spans="1:2" ht="12.75">
      <c r="A99"/>
      <c r="B99" s="16"/>
    </row>
    <row r="100" spans="1:16" ht="12.75">
      <c r="A100" s="1" t="s">
        <v>21</v>
      </c>
      <c r="B100" s="16">
        <f>SUM(B12:B99)</f>
        <v>28972</v>
      </c>
      <c r="C100" s="1">
        <f>B100/$B$101</f>
        <v>1</v>
      </c>
      <c r="E100" s="5">
        <f>SUM(E12:E98)</f>
        <v>28972</v>
      </c>
      <c r="F100" s="40">
        <f aca="true" t="shared" si="11" ref="F100:P100">SUM(F12:F98)</f>
        <v>18483</v>
      </c>
      <c r="G100" s="39">
        <f t="shared" si="11"/>
        <v>676</v>
      </c>
      <c r="H100" s="38">
        <f t="shared" si="11"/>
        <v>123</v>
      </c>
      <c r="I100" s="37">
        <f t="shared" si="11"/>
        <v>1682</v>
      </c>
      <c r="J100" s="36">
        <f t="shared" si="11"/>
        <v>147</v>
      </c>
      <c r="K100" s="35">
        <f t="shared" si="11"/>
        <v>1009</v>
      </c>
      <c r="L100" s="34">
        <f t="shared" si="11"/>
        <v>0</v>
      </c>
      <c r="M100" s="33">
        <f t="shared" si="11"/>
        <v>11</v>
      </c>
      <c r="N100" s="32">
        <f t="shared" si="11"/>
        <v>0</v>
      </c>
      <c r="O100" s="76">
        <f>SUM(O12:O98)</f>
        <v>6841</v>
      </c>
      <c r="P100" s="5">
        <f t="shared" si="11"/>
        <v>22131</v>
      </c>
    </row>
    <row r="101" spans="1:5" ht="12.75">
      <c r="A101" s="1" t="s">
        <v>22</v>
      </c>
      <c r="B101" s="5">
        <v>28972</v>
      </c>
      <c r="D101" s="5" t="s">
        <v>20</v>
      </c>
      <c r="E101" s="5">
        <f>SUM(F100:O100)</f>
        <v>28972</v>
      </c>
    </row>
    <row r="102" spans="2:5" ht="12.75">
      <c r="B102" s="5" t="s">
        <v>20</v>
      </c>
      <c r="C102" s="5"/>
      <c r="E102" s="5">
        <f>SUM(O100:P100)</f>
        <v>28972</v>
      </c>
    </row>
    <row r="103" spans="1:2" ht="38.25">
      <c r="A103" s="18" t="s">
        <v>23</v>
      </c>
      <c r="B103" s="19">
        <f>B101-B100</f>
        <v>0</v>
      </c>
    </row>
    <row r="104" ht="13.5" thickBot="1"/>
    <row r="105" spans="1:12" ht="12.75">
      <c r="A105" s="44"/>
      <c r="B105" s="45"/>
      <c r="C105" s="46"/>
      <c r="D105" s="45"/>
      <c r="E105" s="45"/>
      <c r="F105" s="46"/>
      <c r="G105" s="46"/>
      <c r="H105" s="46"/>
      <c r="I105" s="46"/>
      <c r="J105" s="46"/>
      <c r="K105" s="46"/>
      <c r="L105" s="47"/>
    </row>
    <row r="106" spans="1:12" ht="12.75">
      <c r="A106" s="48">
        <v>1</v>
      </c>
      <c r="B106" s="49" t="s">
        <v>145</v>
      </c>
      <c r="C106" s="50"/>
      <c r="D106" s="49"/>
      <c r="E106" s="49"/>
      <c r="F106" s="50"/>
      <c r="G106" s="50"/>
      <c r="H106" s="50"/>
      <c r="I106" s="51">
        <f>P100</f>
        <v>22131</v>
      </c>
      <c r="J106" s="50"/>
      <c r="K106" s="50"/>
      <c r="L106" s="52"/>
    </row>
    <row r="107" spans="1:12" ht="13.5" thickBot="1">
      <c r="A107" s="48"/>
      <c r="B107" s="49"/>
      <c r="C107" s="50"/>
      <c r="D107" s="49"/>
      <c r="E107" s="49"/>
      <c r="F107" s="50"/>
      <c r="G107" s="50"/>
      <c r="H107" s="50"/>
      <c r="I107" s="53"/>
      <c r="J107" s="50"/>
      <c r="K107" s="50"/>
      <c r="L107" s="52"/>
    </row>
    <row r="108" spans="1:12" ht="13.5" thickBot="1">
      <c r="A108" s="48"/>
      <c r="B108" s="49"/>
      <c r="C108" s="50"/>
      <c r="D108" s="49"/>
      <c r="E108" s="49"/>
      <c r="F108" s="50"/>
      <c r="G108" s="50"/>
      <c r="H108" s="50"/>
      <c r="I108" s="54" t="s">
        <v>12</v>
      </c>
      <c r="J108" s="55" t="s">
        <v>146</v>
      </c>
      <c r="K108" s="55" t="s">
        <v>147</v>
      </c>
      <c r="L108" s="52"/>
    </row>
    <row r="109" spans="1:12" ht="12.75">
      <c r="A109" s="48">
        <v>2</v>
      </c>
      <c r="B109" s="49" t="s">
        <v>148</v>
      </c>
      <c r="C109" s="50"/>
      <c r="D109" s="49"/>
      <c r="E109" s="49"/>
      <c r="F109" s="50"/>
      <c r="G109" s="50"/>
      <c r="H109" s="50"/>
      <c r="I109" s="56">
        <f>J109+K109</f>
        <v>19159</v>
      </c>
      <c r="J109" s="56">
        <f>G100</f>
        <v>676</v>
      </c>
      <c r="K109" s="56">
        <f>F100</f>
        <v>18483</v>
      </c>
      <c r="L109" s="52"/>
    </row>
    <row r="110" spans="1:12" ht="12.75">
      <c r="A110" s="48">
        <v>3</v>
      </c>
      <c r="B110" s="49" t="s">
        <v>149</v>
      </c>
      <c r="C110" s="50"/>
      <c r="D110" s="49"/>
      <c r="E110" s="49"/>
      <c r="F110" s="50"/>
      <c r="G110" s="50"/>
      <c r="H110" s="50"/>
      <c r="I110" s="56">
        <f>J110+K110</f>
        <v>1805</v>
      </c>
      <c r="J110" s="56">
        <f>H100</f>
        <v>123</v>
      </c>
      <c r="K110" s="56">
        <f>I100</f>
        <v>1682</v>
      </c>
      <c r="L110" s="52"/>
    </row>
    <row r="111" spans="1:12" ht="12.75">
      <c r="A111" s="48">
        <v>4</v>
      </c>
      <c r="B111" s="49" t="s">
        <v>150</v>
      </c>
      <c r="C111" s="50"/>
      <c r="D111" s="49"/>
      <c r="E111" s="49"/>
      <c r="F111" s="50"/>
      <c r="G111" s="50"/>
      <c r="H111" s="50"/>
      <c r="I111" s="56">
        <f>J111+K111</f>
        <v>1156</v>
      </c>
      <c r="J111" s="56">
        <f>J100</f>
        <v>147</v>
      </c>
      <c r="K111" s="56">
        <f>K100</f>
        <v>1009</v>
      </c>
      <c r="L111" s="52"/>
    </row>
    <row r="112" spans="1:12" ht="12.75">
      <c r="A112" s="48">
        <v>5</v>
      </c>
      <c r="B112" s="49" t="s">
        <v>151</v>
      </c>
      <c r="C112" s="50"/>
      <c r="D112" s="49"/>
      <c r="E112" s="49"/>
      <c r="F112" s="50"/>
      <c r="G112" s="50"/>
      <c r="H112" s="50"/>
      <c r="I112" s="57">
        <f>L100</f>
        <v>0</v>
      </c>
      <c r="J112" s="50"/>
      <c r="K112" s="50"/>
      <c r="L112" s="52"/>
    </row>
    <row r="113" spans="1:12" ht="12.75">
      <c r="A113" s="48">
        <v>6</v>
      </c>
      <c r="B113" s="49" t="s">
        <v>152</v>
      </c>
      <c r="C113" s="50"/>
      <c r="D113" s="49"/>
      <c r="E113" s="49"/>
      <c r="F113" s="50"/>
      <c r="G113" s="50"/>
      <c r="H113" s="50"/>
      <c r="I113" s="51">
        <f>M100</f>
        <v>11</v>
      </c>
      <c r="J113" s="50"/>
      <c r="K113" s="50"/>
      <c r="L113" s="52"/>
    </row>
    <row r="114" spans="1:12" ht="12.75">
      <c r="A114" s="48">
        <v>9</v>
      </c>
      <c r="B114" s="49" t="s">
        <v>153</v>
      </c>
      <c r="C114" s="50"/>
      <c r="D114" s="49"/>
      <c r="E114" s="49"/>
      <c r="F114" s="50"/>
      <c r="G114" s="50"/>
      <c r="H114" s="50"/>
      <c r="I114" s="50"/>
      <c r="J114" s="50"/>
      <c r="K114" s="50"/>
      <c r="L114" s="52"/>
    </row>
    <row r="115" spans="1:12" ht="12.75">
      <c r="A115" s="48"/>
      <c r="B115" s="58" t="s">
        <v>154</v>
      </c>
      <c r="C115" s="59"/>
      <c r="D115" s="58" t="s">
        <v>155</v>
      </c>
      <c r="E115" s="49"/>
      <c r="F115" s="50"/>
      <c r="G115" s="50"/>
      <c r="H115" s="50"/>
      <c r="I115" s="50"/>
      <c r="J115" s="50"/>
      <c r="K115" s="50"/>
      <c r="L115" s="52"/>
    </row>
    <row r="116" spans="1:12" ht="12.75">
      <c r="A116" s="48"/>
      <c r="B116" s="49" t="s">
        <v>158</v>
      </c>
      <c r="C116" s="50"/>
      <c r="D116" s="60">
        <f>SUM(I42:I49)</f>
        <v>729</v>
      </c>
      <c r="E116" s="49"/>
      <c r="F116" s="50"/>
      <c r="G116" s="50"/>
      <c r="H116" s="50"/>
      <c r="I116" s="50"/>
      <c r="J116" s="50"/>
      <c r="K116" s="50"/>
      <c r="L116" s="52"/>
    </row>
    <row r="117" spans="1:12" ht="12.75">
      <c r="A117" s="48"/>
      <c r="B117" s="49" t="s">
        <v>157</v>
      </c>
      <c r="C117" s="50"/>
      <c r="D117" s="61">
        <f>SUM(K80:K87)</f>
        <v>1009</v>
      </c>
      <c r="E117" s="49"/>
      <c r="F117" s="50"/>
      <c r="G117" s="50"/>
      <c r="H117" s="50"/>
      <c r="I117" s="50"/>
      <c r="J117" s="50"/>
      <c r="K117" s="50"/>
      <c r="L117" s="52"/>
    </row>
    <row r="118" spans="1:12" ht="12.75">
      <c r="A118" s="48"/>
      <c r="B118" s="49" t="s">
        <v>161</v>
      </c>
      <c r="C118" s="50"/>
      <c r="D118" s="61">
        <f>SUM(K89)</f>
        <v>0</v>
      </c>
      <c r="E118" s="49"/>
      <c r="F118" s="50"/>
      <c r="G118" s="50"/>
      <c r="H118" s="50"/>
      <c r="I118" s="50"/>
      <c r="J118" s="50"/>
      <c r="K118" s="50"/>
      <c r="L118" s="52"/>
    </row>
    <row r="119" spans="1:12" ht="12.75">
      <c r="A119" s="48"/>
      <c r="B119" s="49" t="s">
        <v>159</v>
      </c>
      <c r="C119" s="50"/>
      <c r="D119" s="60">
        <f>SUM(I13:I23)</f>
        <v>92</v>
      </c>
      <c r="E119" s="49"/>
      <c r="F119" s="50"/>
      <c r="G119" s="50"/>
      <c r="H119" s="50"/>
      <c r="I119" s="50"/>
      <c r="J119" s="50"/>
      <c r="K119" s="50"/>
      <c r="L119" s="52"/>
    </row>
    <row r="120" spans="1:12" ht="12.75">
      <c r="A120" s="48"/>
      <c r="B120" s="49" t="s">
        <v>160</v>
      </c>
      <c r="C120" s="50"/>
      <c r="D120" s="61">
        <f>SUM(I67:I72)</f>
        <v>180</v>
      </c>
      <c r="E120" s="49"/>
      <c r="F120" s="50"/>
      <c r="G120" s="50"/>
      <c r="H120" s="50"/>
      <c r="I120" s="50"/>
      <c r="J120" s="50"/>
      <c r="K120" s="50"/>
      <c r="L120" s="52"/>
    </row>
    <row r="121" spans="1:12" ht="12.75">
      <c r="A121" s="48"/>
      <c r="B121" s="49" t="s">
        <v>156</v>
      </c>
      <c r="C121" s="50"/>
      <c r="D121" s="61">
        <f>SUM(I51:I59)</f>
        <v>681</v>
      </c>
      <c r="E121" s="49"/>
      <c r="F121" s="50"/>
      <c r="G121" s="50"/>
      <c r="H121" s="50"/>
      <c r="I121" s="50"/>
      <c r="J121" s="50"/>
      <c r="K121" s="50"/>
      <c r="L121" s="52"/>
    </row>
    <row r="122" spans="1:12" ht="13.5" thickBot="1">
      <c r="A122" s="62"/>
      <c r="B122" s="63"/>
      <c r="C122" s="64"/>
      <c r="D122" s="63"/>
      <c r="E122" s="63"/>
      <c r="F122" s="64"/>
      <c r="G122" s="64"/>
      <c r="H122" s="64"/>
      <c r="I122" s="64"/>
      <c r="J122" s="64"/>
      <c r="K122" s="64"/>
      <c r="L122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9"/>
  <sheetViews>
    <sheetView zoomScale="80" zoomScaleNormal="80" zoomScalePageLayoutView="0" workbookViewId="0" topLeftCell="A7">
      <pane ySplit="5" topLeftCell="A75" activePane="bottomLeft" state="frozen"/>
      <selection pane="topLeft" activeCell="A7" sqref="A7"/>
      <selection pane="bottomLeft" activeCell="G87" sqref="G87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ht="15" customHeight="1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177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8" t="s">
        <v>19</v>
      </c>
      <c r="P11" s="10" t="s">
        <v>18</v>
      </c>
    </row>
    <row r="12" spans="1:16" ht="12.75">
      <c r="A12" s="28" t="s">
        <v>85</v>
      </c>
      <c r="B12">
        <v>37</v>
      </c>
      <c r="C12" s="1">
        <f aca="true" t="shared" si="0" ref="C12:C43">B12/$B$107</f>
        <v>0.001019986216402481</v>
      </c>
      <c r="D12" s="5">
        <f aca="true" t="shared" si="1" ref="D12:D43">C12*$B$110</f>
        <v>0</v>
      </c>
      <c r="E12" s="5">
        <f aca="true" t="shared" si="2" ref="E12:E105">B12+D12</f>
        <v>37</v>
      </c>
      <c r="H12" s="67">
        <f>E12</f>
        <v>37</v>
      </c>
      <c r="I12" s="17"/>
      <c r="P12" s="17">
        <f>E12</f>
        <v>37</v>
      </c>
    </row>
    <row r="13" spans="1:16" ht="12.75">
      <c r="A13" s="28" t="s">
        <v>170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7">
        <f>E13</f>
        <v>0</v>
      </c>
      <c r="I13" s="17"/>
      <c r="P13" s="17">
        <f>E13</f>
        <v>0</v>
      </c>
    </row>
    <row r="14" spans="1:16" ht="12.75">
      <c r="A14" s="27" t="s">
        <v>86</v>
      </c>
      <c r="B14">
        <v>511</v>
      </c>
      <c r="C14" s="1">
        <f t="shared" si="0"/>
        <v>0.0140868366643694</v>
      </c>
      <c r="D14" s="5">
        <f t="shared" si="1"/>
        <v>0</v>
      </c>
      <c r="E14" s="5">
        <f t="shared" si="2"/>
        <v>511</v>
      </c>
      <c r="I14" s="68">
        <f>E14</f>
        <v>511</v>
      </c>
      <c r="P14" s="17">
        <f aca="true" t="shared" si="3" ref="P14:P105">E14</f>
        <v>511</v>
      </c>
    </row>
    <row r="15" spans="1:16" ht="12.75">
      <c r="A15" s="28" t="s">
        <v>24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H15" s="67">
        <f aca="true" t="shared" si="4" ref="H15:H20">E15</f>
        <v>0</v>
      </c>
      <c r="P15" s="17">
        <f t="shared" si="3"/>
        <v>0</v>
      </c>
    </row>
    <row r="16" spans="1:16" ht="12.75">
      <c r="A16" s="28" t="s">
        <v>106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7">
        <f t="shared" si="4"/>
        <v>0</v>
      </c>
      <c r="P16" s="17">
        <f t="shared" si="3"/>
        <v>0</v>
      </c>
    </row>
    <row r="17" spans="1:16" ht="12.75">
      <c r="A17" s="28" t="s">
        <v>25</v>
      </c>
      <c r="B17">
        <v>340</v>
      </c>
      <c r="C17" s="1">
        <f t="shared" si="0"/>
        <v>0.009372846312887664</v>
      </c>
      <c r="D17" s="5">
        <f t="shared" si="1"/>
        <v>0</v>
      </c>
      <c r="E17" s="5">
        <f t="shared" si="2"/>
        <v>340</v>
      </c>
      <c r="H17" s="67">
        <f t="shared" si="4"/>
        <v>340</v>
      </c>
      <c r="P17" s="17">
        <f t="shared" si="3"/>
        <v>340</v>
      </c>
    </row>
    <row r="18" spans="1:16" ht="12.75">
      <c r="A18" s="28" t="s">
        <v>107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67">
        <f t="shared" si="4"/>
        <v>0</v>
      </c>
      <c r="P18" s="17">
        <f>E18</f>
        <v>0</v>
      </c>
    </row>
    <row r="19" spans="1:16" ht="12.75">
      <c r="A19" s="28" t="s">
        <v>87</v>
      </c>
      <c r="B19">
        <v>6</v>
      </c>
      <c r="C19" s="1">
        <f t="shared" si="0"/>
        <v>0.00016540317022742935</v>
      </c>
      <c r="D19" s="5">
        <f t="shared" si="1"/>
        <v>0</v>
      </c>
      <c r="E19" s="5">
        <f t="shared" si="2"/>
        <v>6</v>
      </c>
      <c r="H19" s="67">
        <f t="shared" si="4"/>
        <v>6</v>
      </c>
      <c r="P19" s="17">
        <f t="shared" si="3"/>
        <v>6</v>
      </c>
    </row>
    <row r="20" spans="1:16" ht="12.75">
      <c r="A20" s="28" t="s">
        <v>26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H20" s="67">
        <f t="shared" si="4"/>
        <v>0</v>
      </c>
      <c r="P20" s="17">
        <f t="shared" si="3"/>
        <v>0</v>
      </c>
    </row>
    <row r="21" spans="1:16" ht="12.75">
      <c r="A21" s="27" t="s">
        <v>88</v>
      </c>
      <c r="B21">
        <v>232</v>
      </c>
      <c r="C21" s="1">
        <f t="shared" si="0"/>
        <v>0.006395589248793935</v>
      </c>
      <c r="D21" s="5">
        <f t="shared" si="1"/>
        <v>0</v>
      </c>
      <c r="E21" s="5">
        <f t="shared" si="2"/>
        <v>232</v>
      </c>
      <c r="I21" s="68">
        <f aca="true" t="shared" si="5" ref="I21:I28">E21</f>
        <v>232</v>
      </c>
      <c r="P21" s="17">
        <f t="shared" si="3"/>
        <v>232</v>
      </c>
    </row>
    <row r="22" spans="1:16" ht="12.75">
      <c r="A22" s="27" t="s">
        <v>171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I22" s="68">
        <f t="shared" si="5"/>
        <v>0</v>
      </c>
      <c r="P22" s="17">
        <f>E22</f>
        <v>0</v>
      </c>
    </row>
    <row r="23" spans="1:16" ht="12.75">
      <c r="A23" s="27" t="s">
        <v>102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I23" s="68">
        <f t="shared" si="5"/>
        <v>0</v>
      </c>
      <c r="P23" s="17">
        <f t="shared" si="3"/>
        <v>0</v>
      </c>
    </row>
    <row r="24" spans="1:16" ht="12.75">
      <c r="A24" s="27" t="s">
        <v>195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I24" s="68">
        <f>E24</f>
        <v>0</v>
      </c>
      <c r="P24" s="17">
        <f>E24</f>
        <v>0</v>
      </c>
    </row>
    <row r="25" spans="1:16" ht="12.75">
      <c r="A25" s="27" t="s">
        <v>186</v>
      </c>
      <c r="B25"/>
      <c r="C25" s="1">
        <f t="shared" si="0"/>
        <v>0</v>
      </c>
      <c r="D25" s="5">
        <f t="shared" si="1"/>
        <v>0</v>
      </c>
      <c r="E25" s="5">
        <f>B25+D25</f>
        <v>0</v>
      </c>
      <c r="I25" s="68">
        <f t="shared" si="5"/>
        <v>0</v>
      </c>
      <c r="P25" s="17">
        <f t="shared" si="3"/>
        <v>0</v>
      </c>
    </row>
    <row r="26" spans="1:16" ht="12.75">
      <c r="A26" s="27" t="s">
        <v>89</v>
      </c>
      <c r="B26">
        <v>10</v>
      </c>
      <c r="C26" s="1">
        <f t="shared" si="0"/>
        <v>0.0002756719503790489</v>
      </c>
      <c r="D26" s="5">
        <f t="shared" si="1"/>
        <v>0</v>
      </c>
      <c r="E26" s="5">
        <f t="shared" si="2"/>
        <v>10</v>
      </c>
      <c r="I26" s="68">
        <f t="shared" si="5"/>
        <v>10</v>
      </c>
      <c r="P26" s="17">
        <f t="shared" si="3"/>
        <v>10</v>
      </c>
    </row>
    <row r="27" spans="1:16" ht="12.75">
      <c r="A27" s="27" t="s">
        <v>201</v>
      </c>
      <c r="B27"/>
      <c r="C27" s="1">
        <f t="shared" si="0"/>
        <v>0</v>
      </c>
      <c r="D27" s="5">
        <f t="shared" si="1"/>
        <v>0</v>
      </c>
      <c r="E27" s="5">
        <f>B27+D27</f>
        <v>0</v>
      </c>
      <c r="I27" s="68">
        <f>E27</f>
        <v>0</v>
      </c>
      <c r="P27" s="17">
        <f>E27</f>
        <v>0</v>
      </c>
    </row>
    <row r="28" spans="1:16" ht="12.75">
      <c r="A28" s="27" t="s">
        <v>27</v>
      </c>
      <c r="B28">
        <v>68</v>
      </c>
      <c r="C28" s="1">
        <f t="shared" si="0"/>
        <v>0.0018745692625775328</v>
      </c>
      <c r="D28" s="5">
        <f t="shared" si="1"/>
        <v>0</v>
      </c>
      <c r="E28" s="5">
        <f t="shared" si="2"/>
        <v>68</v>
      </c>
      <c r="I28" s="68">
        <f t="shared" si="5"/>
        <v>68</v>
      </c>
      <c r="P28" s="17">
        <f t="shared" si="3"/>
        <v>68</v>
      </c>
    </row>
    <row r="29" spans="1:16" ht="12.75">
      <c r="A29" s="27" t="s">
        <v>163</v>
      </c>
      <c r="B29"/>
      <c r="C29" s="1">
        <f t="shared" si="0"/>
        <v>0</v>
      </c>
      <c r="D29" s="5">
        <f t="shared" si="1"/>
        <v>0</v>
      </c>
      <c r="E29" s="5">
        <f>B29+D29</f>
        <v>0</v>
      </c>
      <c r="I29" s="68">
        <f>E29</f>
        <v>0</v>
      </c>
      <c r="P29" s="17">
        <f>E29</f>
        <v>0</v>
      </c>
    </row>
    <row r="30" spans="1:16" ht="12.75">
      <c r="A30" s="27" t="s">
        <v>184</v>
      </c>
      <c r="B30"/>
      <c r="C30" s="1">
        <f t="shared" si="0"/>
        <v>0</v>
      </c>
      <c r="D30" s="5">
        <f t="shared" si="1"/>
        <v>0</v>
      </c>
      <c r="E30" s="5">
        <f>B30+D30</f>
        <v>0</v>
      </c>
      <c r="I30" s="68">
        <f>E30</f>
        <v>0</v>
      </c>
      <c r="P30" s="17">
        <f>E30</f>
        <v>0</v>
      </c>
    </row>
    <row r="31" spans="1:16" ht="12.75">
      <c r="A31" s="29" t="s">
        <v>28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G31" s="69">
        <f>E31</f>
        <v>0</v>
      </c>
      <c r="P31" s="17">
        <f t="shared" si="3"/>
        <v>0</v>
      </c>
    </row>
    <row r="32" spans="1:16" ht="12.75">
      <c r="A32" s="29" t="s">
        <v>29</v>
      </c>
      <c r="B32">
        <v>1</v>
      </c>
      <c r="C32" s="1">
        <f t="shared" si="0"/>
        <v>2.7567195037904893E-05</v>
      </c>
      <c r="D32" s="5">
        <f t="shared" si="1"/>
        <v>0</v>
      </c>
      <c r="E32" s="5">
        <f t="shared" si="2"/>
        <v>1</v>
      </c>
      <c r="G32" s="69">
        <f>E32</f>
        <v>1</v>
      </c>
      <c r="P32" s="17">
        <f t="shared" si="3"/>
        <v>1</v>
      </c>
    </row>
    <row r="33" spans="1:16" ht="12.75">
      <c r="A33" s="29" t="s">
        <v>30</v>
      </c>
      <c r="B33">
        <v>38</v>
      </c>
      <c r="C33" s="1">
        <f t="shared" si="0"/>
        <v>0.001047553411440386</v>
      </c>
      <c r="D33" s="5">
        <f t="shared" si="1"/>
        <v>0</v>
      </c>
      <c r="E33" s="5">
        <f t="shared" si="2"/>
        <v>38</v>
      </c>
      <c r="G33" s="69">
        <f>E33</f>
        <v>38</v>
      </c>
      <c r="P33" s="17">
        <f t="shared" si="3"/>
        <v>38</v>
      </c>
    </row>
    <row r="34" spans="1:16" ht="12.75">
      <c r="A34" s="29" t="s">
        <v>31</v>
      </c>
      <c r="B34">
        <v>19290</v>
      </c>
      <c r="C34" s="1">
        <f t="shared" si="0"/>
        <v>0.5317711922811854</v>
      </c>
      <c r="D34" s="5">
        <f t="shared" si="1"/>
        <v>0</v>
      </c>
      <c r="E34" s="5">
        <f t="shared" si="2"/>
        <v>19290</v>
      </c>
      <c r="G34" s="79"/>
      <c r="O34" s="77">
        <f>E34</f>
        <v>19290</v>
      </c>
      <c r="P34" s="17"/>
    </row>
    <row r="35" spans="1:16" ht="12.75">
      <c r="A35" s="30" t="s">
        <v>32</v>
      </c>
      <c r="B35">
        <v>254</v>
      </c>
      <c r="C35" s="1">
        <f t="shared" si="0"/>
        <v>0.007002067539627843</v>
      </c>
      <c r="D35" s="5">
        <f t="shared" si="1"/>
        <v>0</v>
      </c>
      <c r="E35" s="5">
        <f t="shared" si="2"/>
        <v>254</v>
      </c>
      <c r="F35" s="70">
        <f>E35</f>
        <v>254</v>
      </c>
      <c r="P35" s="17">
        <f t="shared" si="3"/>
        <v>254</v>
      </c>
    </row>
    <row r="36" spans="1:16" ht="12.75">
      <c r="A36" s="29" t="s">
        <v>33</v>
      </c>
      <c r="B36">
        <v>10</v>
      </c>
      <c r="C36" s="1">
        <f t="shared" si="0"/>
        <v>0.0002756719503790489</v>
      </c>
      <c r="D36" s="5">
        <f t="shared" si="1"/>
        <v>0</v>
      </c>
      <c r="E36" s="5">
        <f t="shared" si="2"/>
        <v>10</v>
      </c>
      <c r="G36" s="69">
        <f>E36</f>
        <v>10</v>
      </c>
      <c r="P36" s="17">
        <f t="shared" si="3"/>
        <v>10</v>
      </c>
    </row>
    <row r="37" spans="1:16" ht="12.75">
      <c r="A37" s="30" t="s">
        <v>34</v>
      </c>
      <c r="B37">
        <v>1</v>
      </c>
      <c r="C37" s="1">
        <f t="shared" si="0"/>
        <v>2.7567195037904893E-05</v>
      </c>
      <c r="D37" s="5">
        <f t="shared" si="1"/>
        <v>0</v>
      </c>
      <c r="E37" s="5">
        <f t="shared" si="2"/>
        <v>1</v>
      </c>
      <c r="F37" s="70">
        <f>E37</f>
        <v>1</v>
      </c>
      <c r="P37" s="17">
        <f t="shared" si="3"/>
        <v>1</v>
      </c>
    </row>
    <row r="38" spans="1:16" ht="12.75">
      <c r="A38" s="29" t="s">
        <v>35</v>
      </c>
      <c r="B38">
        <v>38</v>
      </c>
      <c r="C38" s="1">
        <f t="shared" si="0"/>
        <v>0.001047553411440386</v>
      </c>
      <c r="D38" s="5">
        <f t="shared" si="1"/>
        <v>0</v>
      </c>
      <c r="E38" s="5">
        <f t="shared" si="2"/>
        <v>38</v>
      </c>
      <c r="G38" s="69">
        <f>E38</f>
        <v>38</v>
      </c>
      <c r="P38" s="17">
        <f t="shared" si="3"/>
        <v>38</v>
      </c>
    </row>
    <row r="39" spans="1:16" ht="12.75">
      <c r="A39" s="30" t="s">
        <v>36</v>
      </c>
      <c r="B39">
        <v>3475</v>
      </c>
      <c r="C39" s="1">
        <f t="shared" si="0"/>
        <v>0.0957960027567195</v>
      </c>
      <c r="D39" s="5">
        <f t="shared" si="1"/>
        <v>0</v>
      </c>
      <c r="E39" s="5">
        <f t="shared" si="2"/>
        <v>3475</v>
      </c>
      <c r="F39" s="70">
        <f>E39</f>
        <v>3475</v>
      </c>
      <c r="P39" s="17">
        <f t="shared" si="3"/>
        <v>3475</v>
      </c>
    </row>
    <row r="40" spans="1:16" ht="12.75">
      <c r="A40" s="30" t="s">
        <v>37</v>
      </c>
      <c r="B40">
        <v>660</v>
      </c>
      <c r="C40" s="1">
        <f t="shared" si="0"/>
        <v>0.01819434872501723</v>
      </c>
      <c r="D40" s="5">
        <f t="shared" si="1"/>
        <v>0</v>
      </c>
      <c r="E40" s="5">
        <f t="shared" si="2"/>
        <v>660</v>
      </c>
      <c r="F40" s="70">
        <f aca="true" t="shared" si="6" ref="F40:F46">E40</f>
        <v>660</v>
      </c>
      <c r="P40" s="17">
        <f t="shared" si="3"/>
        <v>660</v>
      </c>
    </row>
    <row r="41" spans="1:16" ht="12.75">
      <c r="A41" s="30" t="s">
        <v>90</v>
      </c>
      <c r="B41">
        <v>2467</v>
      </c>
      <c r="C41" s="1">
        <f t="shared" si="0"/>
        <v>0.06800827015851137</v>
      </c>
      <c r="D41" s="5">
        <f t="shared" si="1"/>
        <v>0</v>
      </c>
      <c r="E41" s="5">
        <f t="shared" si="2"/>
        <v>2467</v>
      </c>
      <c r="F41" s="70">
        <f t="shared" si="6"/>
        <v>2467</v>
      </c>
      <c r="P41" s="17">
        <f t="shared" si="3"/>
        <v>2467</v>
      </c>
    </row>
    <row r="42" spans="1:16" ht="12.75">
      <c r="A42" s="30" t="s">
        <v>91</v>
      </c>
      <c r="B42">
        <v>5022</v>
      </c>
      <c r="C42" s="1">
        <f t="shared" si="0"/>
        <v>0.13844245348035839</v>
      </c>
      <c r="D42" s="5">
        <f t="shared" si="1"/>
        <v>0</v>
      </c>
      <c r="E42" s="5">
        <f t="shared" si="2"/>
        <v>5022</v>
      </c>
      <c r="F42" s="70">
        <f t="shared" si="6"/>
        <v>5022</v>
      </c>
      <c r="P42" s="17">
        <f t="shared" si="3"/>
        <v>5022</v>
      </c>
    </row>
    <row r="43" spans="1:16" ht="12.75">
      <c r="A43" s="30" t="s">
        <v>38</v>
      </c>
      <c r="B43">
        <v>1691</v>
      </c>
      <c r="C43" s="1">
        <f t="shared" si="0"/>
        <v>0.04661612680909717</v>
      </c>
      <c r="D43" s="5">
        <f t="shared" si="1"/>
        <v>0</v>
      </c>
      <c r="E43" s="5">
        <f t="shared" si="2"/>
        <v>1691</v>
      </c>
      <c r="F43" s="70">
        <f t="shared" si="6"/>
        <v>1691</v>
      </c>
      <c r="P43" s="17">
        <f t="shared" si="3"/>
        <v>1691</v>
      </c>
    </row>
    <row r="44" spans="1:16" ht="12.75">
      <c r="A44" s="30" t="s">
        <v>39</v>
      </c>
      <c r="B44">
        <v>258</v>
      </c>
      <c r="C44" s="1">
        <f aca="true" t="shared" si="7" ref="C44:C75">B44/$B$107</f>
        <v>0.007112336319779463</v>
      </c>
      <c r="D44" s="5">
        <f aca="true" t="shared" si="8" ref="D44:D75">C44*$B$110</f>
        <v>0</v>
      </c>
      <c r="E44" s="5">
        <f t="shared" si="2"/>
        <v>258</v>
      </c>
      <c r="F44" s="70">
        <f t="shared" si="6"/>
        <v>258</v>
      </c>
      <c r="P44" s="17">
        <f t="shared" si="3"/>
        <v>258</v>
      </c>
    </row>
    <row r="45" spans="1:16" ht="12.75">
      <c r="A45" s="30" t="s">
        <v>40</v>
      </c>
      <c r="B45"/>
      <c r="C45" s="1">
        <f t="shared" si="7"/>
        <v>0</v>
      </c>
      <c r="D45" s="5">
        <f t="shared" si="8"/>
        <v>0</v>
      </c>
      <c r="E45" s="5">
        <f t="shared" si="2"/>
        <v>0</v>
      </c>
      <c r="F45" s="70">
        <f t="shared" si="6"/>
        <v>0</v>
      </c>
      <c r="P45" s="17">
        <f t="shared" si="3"/>
        <v>0</v>
      </c>
    </row>
    <row r="46" spans="1:16" ht="12.75">
      <c r="A46" s="30" t="s">
        <v>41</v>
      </c>
      <c r="B46"/>
      <c r="C46" s="1">
        <f t="shared" si="7"/>
        <v>0</v>
      </c>
      <c r="D46" s="5">
        <f t="shared" si="8"/>
        <v>0</v>
      </c>
      <c r="E46" s="5">
        <f t="shared" si="2"/>
        <v>0</v>
      </c>
      <c r="F46" s="70">
        <f t="shared" si="6"/>
        <v>0</v>
      </c>
      <c r="P46" s="17">
        <f t="shared" si="3"/>
        <v>0</v>
      </c>
    </row>
    <row r="47" spans="1:16" ht="12.75">
      <c r="A47" s="28" t="s">
        <v>42</v>
      </c>
      <c r="B47">
        <v>12</v>
      </c>
      <c r="C47" s="1">
        <f t="shared" si="7"/>
        <v>0.0003308063404548587</v>
      </c>
      <c r="D47" s="5">
        <f t="shared" si="8"/>
        <v>0</v>
      </c>
      <c r="E47" s="5">
        <f t="shared" si="2"/>
        <v>12</v>
      </c>
      <c r="H47" s="67">
        <f>E47</f>
        <v>12</v>
      </c>
      <c r="P47" s="17">
        <f t="shared" si="3"/>
        <v>12</v>
      </c>
    </row>
    <row r="48" spans="1:16" ht="12.75">
      <c r="A48" s="28" t="s">
        <v>43</v>
      </c>
      <c r="B48"/>
      <c r="C48" s="1">
        <f t="shared" si="7"/>
        <v>0</v>
      </c>
      <c r="D48" s="5">
        <f t="shared" si="8"/>
        <v>0</v>
      </c>
      <c r="E48" s="5">
        <f>B48+D48</f>
        <v>0</v>
      </c>
      <c r="H48" s="67">
        <f>E48</f>
        <v>0</v>
      </c>
      <c r="P48" s="17">
        <f>E48</f>
        <v>0</v>
      </c>
    </row>
    <row r="49" spans="1:16" ht="12.75">
      <c r="A49" s="92" t="s">
        <v>125</v>
      </c>
      <c r="B49"/>
      <c r="C49" s="1">
        <f t="shared" si="7"/>
        <v>0</v>
      </c>
      <c r="D49" s="5">
        <f t="shared" si="8"/>
        <v>0</v>
      </c>
      <c r="E49" s="5">
        <f t="shared" si="2"/>
        <v>0</v>
      </c>
      <c r="H49" s="67">
        <f>E49</f>
        <v>0</v>
      </c>
      <c r="P49" s="17">
        <f t="shared" si="3"/>
        <v>0</v>
      </c>
    </row>
    <row r="50" spans="1:16" ht="12.75">
      <c r="A50" s="27" t="s">
        <v>44</v>
      </c>
      <c r="B50">
        <v>233</v>
      </c>
      <c r="C50" s="1">
        <f t="shared" si="7"/>
        <v>0.00642315644383184</v>
      </c>
      <c r="D50" s="5">
        <f t="shared" si="8"/>
        <v>0</v>
      </c>
      <c r="E50" s="5">
        <f t="shared" si="2"/>
        <v>233</v>
      </c>
      <c r="I50" s="68">
        <f aca="true" t="shared" si="9" ref="I50:I56">E50</f>
        <v>233</v>
      </c>
      <c r="P50" s="17">
        <f t="shared" si="3"/>
        <v>233</v>
      </c>
    </row>
    <row r="51" spans="1:16" ht="12.75">
      <c r="A51" s="27" t="s">
        <v>47</v>
      </c>
      <c r="B51">
        <v>2</v>
      </c>
      <c r="C51" s="1">
        <f t="shared" si="7"/>
        <v>5.5134390075809785E-05</v>
      </c>
      <c r="D51" s="5">
        <f t="shared" si="8"/>
        <v>0</v>
      </c>
      <c r="E51" s="5">
        <f>B51+D51</f>
        <v>2</v>
      </c>
      <c r="I51" s="68">
        <f t="shared" si="9"/>
        <v>2</v>
      </c>
      <c r="P51" s="17">
        <f>E51</f>
        <v>2</v>
      </c>
    </row>
    <row r="52" spans="1:16" ht="12.75">
      <c r="A52" s="27" t="s">
        <v>48</v>
      </c>
      <c r="B52"/>
      <c r="C52" s="1">
        <f t="shared" si="7"/>
        <v>0</v>
      </c>
      <c r="D52" s="5">
        <f t="shared" si="8"/>
        <v>0</v>
      </c>
      <c r="E52" s="5">
        <f t="shared" si="2"/>
        <v>0</v>
      </c>
      <c r="I52" s="68">
        <f t="shared" si="9"/>
        <v>0</v>
      </c>
      <c r="P52" s="17">
        <f t="shared" si="3"/>
        <v>0</v>
      </c>
    </row>
    <row r="53" spans="1:16" ht="12.75">
      <c r="A53" s="27" t="s">
        <v>52</v>
      </c>
      <c r="B53"/>
      <c r="C53" s="1">
        <f t="shared" si="7"/>
        <v>0</v>
      </c>
      <c r="D53" s="5">
        <f t="shared" si="8"/>
        <v>0</v>
      </c>
      <c r="E53" s="5">
        <f t="shared" si="2"/>
        <v>0</v>
      </c>
      <c r="I53" s="68">
        <f t="shared" si="9"/>
        <v>0</v>
      </c>
      <c r="P53" s="17">
        <f t="shared" si="3"/>
        <v>0</v>
      </c>
    </row>
    <row r="54" spans="1:16" ht="12.75">
      <c r="A54" s="92" t="s">
        <v>53</v>
      </c>
      <c r="B54">
        <v>2</v>
      </c>
      <c r="C54" s="1">
        <f t="shared" si="7"/>
        <v>5.5134390075809785E-05</v>
      </c>
      <c r="D54" s="5">
        <f t="shared" si="8"/>
        <v>0</v>
      </c>
      <c r="E54" s="5">
        <f>B54+D54</f>
        <v>2</v>
      </c>
      <c r="H54" s="93">
        <f>E54</f>
        <v>2</v>
      </c>
      <c r="I54" s="79"/>
      <c r="P54" s="17">
        <f>E54</f>
        <v>2</v>
      </c>
    </row>
    <row r="55" spans="1:16" ht="12.75">
      <c r="A55" s="94" t="s">
        <v>54</v>
      </c>
      <c r="B55">
        <v>3</v>
      </c>
      <c r="C55" s="1">
        <f t="shared" si="7"/>
        <v>8.270158511371467E-05</v>
      </c>
      <c r="D55" s="5">
        <f t="shared" si="8"/>
        <v>0</v>
      </c>
      <c r="E55" s="5">
        <f>B55+D55</f>
        <v>3</v>
      </c>
      <c r="H55" s="79"/>
      <c r="I55" s="95">
        <f>E55</f>
        <v>3</v>
      </c>
      <c r="P55" s="17">
        <f>E55</f>
        <v>3</v>
      </c>
    </row>
    <row r="56" spans="1:16" ht="12.75">
      <c r="A56" s="94" t="s">
        <v>126</v>
      </c>
      <c r="B56"/>
      <c r="C56" s="1">
        <f t="shared" si="7"/>
        <v>0</v>
      </c>
      <c r="D56" s="5">
        <f t="shared" si="8"/>
        <v>0</v>
      </c>
      <c r="E56" s="5">
        <f>B56+D56</f>
        <v>0</v>
      </c>
      <c r="I56" s="68">
        <f t="shared" si="9"/>
        <v>0</v>
      </c>
      <c r="P56" s="17">
        <f>E56</f>
        <v>0</v>
      </c>
    </row>
    <row r="57" spans="1:16" ht="12.75">
      <c r="A57" s="25" t="s">
        <v>92</v>
      </c>
      <c r="B57"/>
      <c r="C57" s="1">
        <f t="shared" si="7"/>
        <v>0</v>
      </c>
      <c r="D57" s="5">
        <f t="shared" si="8"/>
        <v>0</v>
      </c>
      <c r="E57" s="5">
        <f t="shared" si="2"/>
        <v>0</v>
      </c>
      <c r="N57" s="74">
        <f>E57</f>
        <v>0</v>
      </c>
      <c r="P57" s="17">
        <f t="shared" si="3"/>
        <v>0</v>
      </c>
    </row>
    <row r="58" spans="1:16" ht="12.75">
      <c r="A58" s="28" t="s">
        <v>136</v>
      </c>
      <c r="B58"/>
      <c r="C58" s="1">
        <f t="shared" si="7"/>
        <v>0</v>
      </c>
      <c r="D58" s="5">
        <f t="shared" si="8"/>
        <v>0</v>
      </c>
      <c r="E58" s="5">
        <f t="shared" si="2"/>
        <v>0</v>
      </c>
      <c r="H58" s="67">
        <f>E58</f>
        <v>0</v>
      </c>
      <c r="N58" s="6"/>
      <c r="P58" s="17">
        <f t="shared" si="3"/>
        <v>0</v>
      </c>
    </row>
    <row r="59" spans="1:16" ht="12.75">
      <c r="A59" s="28" t="s">
        <v>57</v>
      </c>
      <c r="B59"/>
      <c r="C59" s="1">
        <f t="shared" si="7"/>
        <v>0</v>
      </c>
      <c r="D59" s="5">
        <f t="shared" si="8"/>
        <v>0</v>
      </c>
      <c r="E59" s="5">
        <f>B59+D59</f>
        <v>0</v>
      </c>
      <c r="H59" s="67">
        <f>E59</f>
        <v>0</v>
      </c>
      <c r="N59" s="6"/>
      <c r="P59" s="17">
        <f>E59</f>
        <v>0</v>
      </c>
    </row>
    <row r="60" spans="1:16" ht="12.75">
      <c r="A60" s="28" t="s">
        <v>111</v>
      </c>
      <c r="B60"/>
      <c r="C60" s="1">
        <f t="shared" si="7"/>
        <v>0</v>
      </c>
      <c r="D60" s="5">
        <f t="shared" si="8"/>
        <v>0</v>
      </c>
      <c r="E60" s="5">
        <f>B60+D60</f>
        <v>0</v>
      </c>
      <c r="H60" s="67">
        <f>E60</f>
        <v>0</v>
      </c>
      <c r="N60" s="6"/>
      <c r="P60" s="17">
        <f>E60</f>
        <v>0</v>
      </c>
    </row>
    <row r="61" spans="1:16" ht="12.75">
      <c r="A61" s="27" t="s">
        <v>58</v>
      </c>
      <c r="B61">
        <v>17</v>
      </c>
      <c r="C61" s="1">
        <f t="shared" si="7"/>
        <v>0.0004686423156443832</v>
      </c>
      <c r="D61" s="5">
        <f t="shared" si="8"/>
        <v>0</v>
      </c>
      <c r="E61" s="5">
        <f t="shared" si="2"/>
        <v>17</v>
      </c>
      <c r="I61" s="68">
        <f>E61</f>
        <v>17</v>
      </c>
      <c r="P61" s="17">
        <f t="shared" si="3"/>
        <v>17</v>
      </c>
    </row>
    <row r="62" spans="1:16" ht="12.75">
      <c r="A62" s="27" t="s">
        <v>60</v>
      </c>
      <c r="B62">
        <v>2</v>
      </c>
      <c r="C62" s="1">
        <f t="shared" si="7"/>
        <v>5.5134390075809785E-05</v>
      </c>
      <c r="D62" s="5">
        <f t="shared" si="8"/>
        <v>0</v>
      </c>
      <c r="E62" s="5">
        <f>B62+D62</f>
        <v>2</v>
      </c>
      <c r="I62" s="68">
        <f>E62</f>
        <v>2</v>
      </c>
      <c r="P62" s="17">
        <f t="shared" si="3"/>
        <v>2</v>
      </c>
    </row>
    <row r="63" spans="1:16" ht="12.75">
      <c r="A63" s="27" t="s">
        <v>62</v>
      </c>
      <c r="B63"/>
      <c r="C63" s="1">
        <f t="shared" si="7"/>
        <v>0</v>
      </c>
      <c r="D63" s="5">
        <f t="shared" si="8"/>
        <v>0</v>
      </c>
      <c r="E63" s="5">
        <f>B63+D63</f>
        <v>0</v>
      </c>
      <c r="I63" s="68">
        <f>E63</f>
        <v>0</v>
      </c>
      <c r="P63" s="17">
        <f t="shared" si="3"/>
        <v>0</v>
      </c>
    </row>
    <row r="64" spans="1:16" ht="12.75">
      <c r="A64" s="27" t="s">
        <v>104</v>
      </c>
      <c r="B64">
        <v>47</v>
      </c>
      <c r="C64" s="1">
        <f t="shared" si="7"/>
        <v>0.0012956581667815299</v>
      </c>
      <c r="D64" s="5">
        <f t="shared" si="8"/>
        <v>0</v>
      </c>
      <c r="E64" s="5">
        <f>B64+D64</f>
        <v>47</v>
      </c>
      <c r="I64" s="68">
        <f>E64</f>
        <v>47</v>
      </c>
      <c r="P64" s="17">
        <f t="shared" si="3"/>
        <v>47</v>
      </c>
    </row>
    <row r="65" spans="1:16" ht="12.75">
      <c r="A65" s="27" t="s">
        <v>65</v>
      </c>
      <c r="B65"/>
      <c r="C65" s="1">
        <f t="shared" si="7"/>
        <v>0</v>
      </c>
      <c r="D65" s="5">
        <f t="shared" si="8"/>
        <v>0</v>
      </c>
      <c r="E65" s="5">
        <f>B65+D65</f>
        <v>0</v>
      </c>
      <c r="I65" s="68">
        <f>E65</f>
        <v>0</v>
      </c>
      <c r="P65" s="17">
        <f t="shared" si="3"/>
        <v>0</v>
      </c>
    </row>
    <row r="66" spans="1:16" ht="12.75">
      <c r="A66" s="28" t="s">
        <v>66</v>
      </c>
      <c r="B66"/>
      <c r="C66" s="1">
        <f t="shared" si="7"/>
        <v>0</v>
      </c>
      <c r="D66" s="5">
        <f t="shared" si="8"/>
        <v>0</v>
      </c>
      <c r="E66" s="5">
        <f t="shared" si="2"/>
        <v>0</v>
      </c>
      <c r="H66" s="67">
        <f aca="true" t="shared" si="10" ref="H66:H72">E66</f>
        <v>0</v>
      </c>
      <c r="P66" s="17">
        <f t="shared" si="3"/>
        <v>0</v>
      </c>
    </row>
    <row r="67" spans="1:16" ht="12.75">
      <c r="A67" s="28" t="s">
        <v>67</v>
      </c>
      <c r="B67">
        <v>58</v>
      </c>
      <c r="C67" s="1">
        <f t="shared" si="7"/>
        <v>0.0015988973121984838</v>
      </c>
      <c r="D67" s="5">
        <f t="shared" si="8"/>
        <v>0</v>
      </c>
      <c r="E67" s="5">
        <f t="shared" si="2"/>
        <v>58</v>
      </c>
      <c r="H67" s="67">
        <f t="shared" si="10"/>
        <v>58</v>
      </c>
      <c r="P67" s="17">
        <f t="shared" si="3"/>
        <v>58</v>
      </c>
    </row>
    <row r="68" spans="1:16" ht="12.75">
      <c r="A68" s="28" t="s">
        <v>115</v>
      </c>
      <c r="B68">
        <v>18</v>
      </c>
      <c r="C68" s="1">
        <f t="shared" si="7"/>
        <v>0.0004962095106822881</v>
      </c>
      <c r="D68" s="5">
        <f t="shared" si="8"/>
        <v>0</v>
      </c>
      <c r="E68" s="5">
        <f t="shared" si="2"/>
        <v>18</v>
      </c>
      <c r="H68" s="67">
        <f t="shared" si="10"/>
        <v>18</v>
      </c>
      <c r="P68" s="17">
        <f t="shared" si="3"/>
        <v>18</v>
      </c>
    </row>
    <row r="69" spans="1:16" ht="12.75">
      <c r="A69" s="28" t="s">
        <v>68</v>
      </c>
      <c r="B69">
        <v>58</v>
      </c>
      <c r="C69" s="1">
        <f t="shared" si="7"/>
        <v>0.0015988973121984838</v>
      </c>
      <c r="D69" s="5">
        <f t="shared" si="8"/>
        <v>0</v>
      </c>
      <c r="E69" s="5">
        <f t="shared" si="2"/>
        <v>58</v>
      </c>
      <c r="H69" s="67">
        <f t="shared" si="10"/>
        <v>58</v>
      </c>
      <c r="P69" s="17">
        <f t="shared" si="3"/>
        <v>58</v>
      </c>
    </row>
    <row r="70" spans="1:16" ht="12.75">
      <c r="A70" s="28" t="s">
        <v>69</v>
      </c>
      <c r="B70"/>
      <c r="C70" s="1">
        <f t="shared" si="7"/>
        <v>0</v>
      </c>
      <c r="D70" s="5">
        <f t="shared" si="8"/>
        <v>0</v>
      </c>
      <c r="E70" s="5">
        <f>B70+D70</f>
        <v>0</v>
      </c>
      <c r="H70" s="67">
        <f>E70</f>
        <v>0</v>
      </c>
      <c r="P70" s="17">
        <f>E70</f>
        <v>0</v>
      </c>
    </row>
    <row r="71" spans="1:16" ht="12.75">
      <c r="A71" s="28" t="s">
        <v>70</v>
      </c>
      <c r="B71">
        <v>14</v>
      </c>
      <c r="C71" s="1">
        <f t="shared" si="7"/>
        <v>0.0003859407305306685</v>
      </c>
      <c r="D71" s="5">
        <f t="shared" si="8"/>
        <v>0</v>
      </c>
      <c r="E71" s="5">
        <f t="shared" si="2"/>
        <v>14</v>
      </c>
      <c r="H71" s="67">
        <f t="shared" si="10"/>
        <v>14</v>
      </c>
      <c r="P71" s="17">
        <f t="shared" si="3"/>
        <v>14</v>
      </c>
    </row>
    <row r="72" spans="1:16" ht="12.75">
      <c r="A72" s="28" t="s">
        <v>71</v>
      </c>
      <c r="B72"/>
      <c r="C72" s="1">
        <f t="shared" si="7"/>
        <v>0</v>
      </c>
      <c r="D72" s="5">
        <f t="shared" si="8"/>
        <v>0</v>
      </c>
      <c r="E72" s="5">
        <f t="shared" si="2"/>
        <v>0</v>
      </c>
      <c r="H72" s="67">
        <f t="shared" si="10"/>
        <v>0</v>
      </c>
      <c r="P72" s="17">
        <f t="shared" si="3"/>
        <v>0</v>
      </c>
    </row>
    <row r="73" spans="1:16" ht="12.75">
      <c r="A73" s="27" t="s">
        <v>73</v>
      </c>
      <c r="B73"/>
      <c r="C73" s="1">
        <f t="shared" si="7"/>
        <v>0</v>
      </c>
      <c r="D73" s="5">
        <f t="shared" si="8"/>
        <v>0</v>
      </c>
      <c r="E73" s="5">
        <f t="shared" si="2"/>
        <v>0</v>
      </c>
      <c r="I73" s="68">
        <f aca="true" t="shared" si="11" ref="I73:I79">E73</f>
        <v>0</v>
      </c>
      <c r="P73" s="17">
        <f t="shared" si="3"/>
        <v>0</v>
      </c>
    </row>
    <row r="74" spans="1:16" ht="12.75">
      <c r="A74" s="27" t="s">
        <v>74</v>
      </c>
      <c r="B74">
        <v>9</v>
      </c>
      <c r="C74" s="1">
        <f t="shared" si="7"/>
        <v>0.00024810475534114404</v>
      </c>
      <c r="D74" s="5">
        <f t="shared" si="8"/>
        <v>0</v>
      </c>
      <c r="E74" s="5">
        <f>B74+D74</f>
        <v>9</v>
      </c>
      <c r="I74" s="68">
        <f t="shared" si="11"/>
        <v>9</v>
      </c>
      <c r="P74" s="17">
        <f t="shared" si="3"/>
        <v>9</v>
      </c>
    </row>
    <row r="75" spans="1:16" ht="12.75">
      <c r="A75" s="27" t="s">
        <v>76</v>
      </c>
      <c r="B75"/>
      <c r="C75" s="1">
        <f t="shared" si="7"/>
        <v>0</v>
      </c>
      <c r="D75" s="5">
        <f t="shared" si="8"/>
        <v>0</v>
      </c>
      <c r="E75" s="5">
        <f t="shared" si="2"/>
        <v>0</v>
      </c>
      <c r="I75" s="68">
        <f t="shared" si="11"/>
        <v>0</v>
      </c>
      <c r="P75" s="17">
        <f t="shared" si="3"/>
        <v>0</v>
      </c>
    </row>
    <row r="76" spans="1:16" ht="12.75">
      <c r="A76" s="27" t="s">
        <v>118</v>
      </c>
      <c r="B76">
        <v>9</v>
      </c>
      <c r="C76" s="1">
        <f aca="true" t="shared" si="12" ref="C76:C105">B76/$B$107</f>
        <v>0.00024810475534114404</v>
      </c>
      <c r="D76" s="5">
        <f aca="true" t="shared" si="13" ref="D76:D105">C76*$B$110</f>
        <v>0</v>
      </c>
      <c r="E76" s="5">
        <f t="shared" si="2"/>
        <v>9</v>
      </c>
      <c r="I76" s="68">
        <f t="shared" si="11"/>
        <v>9</v>
      </c>
      <c r="P76" s="17">
        <f t="shared" si="3"/>
        <v>9</v>
      </c>
    </row>
    <row r="77" spans="1:16" ht="12.75">
      <c r="A77" s="27" t="s">
        <v>213</v>
      </c>
      <c r="B77">
        <v>1</v>
      </c>
      <c r="C77" s="1">
        <f t="shared" si="12"/>
        <v>2.7567195037904893E-05</v>
      </c>
      <c r="D77" s="5">
        <f t="shared" si="13"/>
        <v>0</v>
      </c>
      <c r="E77" s="5">
        <f>B77+D77</f>
        <v>1</v>
      </c>
      <c r="I77" s="68">
        <f t="shared" si="11"/>
        <v>1</v>
      </c>
      <c r="P77" s="17">
        <f t="shared" si="3"/>
        <v>1</v>
      </c>
    </row>
    <row r="78" spans="1:16" ht="12.75">
      <c r="A78" s="27" t="s">
        <v>120</v>
      </c>
      <c r="B78"/>
      <c r="C78" s="1">
        <f t="shared" si="12"/>
        <v>0</v>
      </c>
      <c r="D78" s="5">
        <f t="shared" si="13"/>
        <v>0</v>
      </c>
      <c r="E78" s="5">
        <f>B78+D78</f>
        <v>0</v>
      </c>
      <c r="I78" s="68">
        <f t="shared" si="11"/>
        <v>0</v>
      </c>
      <c r="P78" s="17">
        <f t="shared" si="3"/>
        <v>0</v>
      </c>
    </row>
    <row r="79" spans="1:16" ht="12.75">
      <c r="A79" s="27" t="s">
        <v>121</v>
      </c>
      <c r="B79"/>
      <c r="C79" s="1">
        <f t="shared" si="12"/>
        <v>0</v>
      </c>
      <c r="D79" s="5">
        <f t="shared" si="13"/>
        <v>0</v>
      </c>
      <c r="E79" s="5">
        <f>B79+D79</f>
        <v>0</v>
      </c>
      <c r="I79" s="68">
        <f t="shared" si="11"/>
        <v>0</v>
      </c>
      <c r="P79" s="17">
        <f t="shared" si="3"/>
        <v>0</v>
      </c>
    </row>
    <row r="80" spans="1:16" ht="12.75">
      <c r="A80" s="27" t="s">
        <v>78</v>
      </c>
      <c r="B80"/>
      <c r="C80" s="1">
        <f t="shared" si="12"/>
        <v>0</v>
      </c>
      <c r="D80" s="5">
        <f t="shared" si="13"/>
        <v>0</v>
      </c>
      <c r="E80" s="5">
        <f>B80+D80</f>
        <v>0</v>
      </c>
      <c r="I80" s="68">
        <f>E80</f>
        <v>0</v>
      </c>
      <c r="P80" s="17">
        <f t="shared" si="3"/>
        <v>0</v>
      </c>
    </row>
    <row r="81" spans="1:16" ht="12.75">
      <c r="A81" s="31" t="s">
        <v>202</v>
      </c>
      <c r="B81"/>
      <c r="C81" s="1">
        <f t="shared" si="12"/>
        <v>0</v>
      </c>
      <c r="D81" s="5">
        <f t="shared" si="13"/>
        <v>0</v>
      </c>
      <c r="E81" s="5">
        <f t="shared" si="2"/>
        <v>0</v>
      </c>
      <c r="L81" s="72">
        <f>E81</f>
        <v>0</v>
      </c>
      <c r="P81" s="17">
        <f t="shared" si="3"/>
        <v>0</v>
      </c>
    </row>
    <row r="82" spans="1:16" ht="12.75">
      <c r="A82" s="31" t="s">
        <v>224</v>
      </c>
      <c r="B82"/>
      <c r="C82" s="1">
        <f t="shared" si="12"/>
        <v>0</v>
      </c>
      <c r="D82" s="5">
        <f t="shared" si="13"/>
        <v>0</v>
      </c>
      <c r="E82" s="5">
        <f>B82+D82</f>
        <v>0</v>
      </c>
      <c r="L82" s="72">
        <f>E82</f>
        <v>0</v>
      </c>
      <c r="P82" s="17">
        <f t="shared" si="3"/>
        <v>0</v>
      </c>
    </row>
    <row r="83" spans="1:16" ht="12.75">
      <c r="A83" s="31" t="s">
        <v>246</v>
      </c>
      <c r="B83">
        <v>2</v>
      </c>
      <c r="C83" s="1">
        <f t="shared" si="12"/>
        <v>5.5134390075809785E-05</v>
      </c>
      <c r="D83" s="5">
        <f t="shared" si="13"/>
        <v>0</v>
      </c>
      <c r="E83" s="5">
        <f>B83+D83</f>
        <v>2</v>
      </c>
      <c r="L83" s="72">
        <f>E83</f>
        <v>2</v>
      </c>
      <c r="P83" s="17">
        <f t="shared" si="3"/>
        <v>2</v>
      </c>
    </row>
    <row r="84" spans="1:16" ht="12.75">
      <c r="A84" s="31" t="s">
        <v>94</v>
      </c>
      <c r="B84"/>
      <c r="C84" s="1">
        <f t="shared" si="12"/>
        <v>0</v>
      </c>
      <c r="D84" s="5">
        <f t="shared" si="13"/>
        <v>0</v>
      </c>
      <c r="E84" s="5">
        <f>B84+D84</f>
        <v>0</v>
      </c>
      <c r="L84" s="72">
        <f>E84</f>
        <v>0</v>
      </c>
      <c r="P84" s="17">
        <f t="shared" si="3"/>
        <v>0</v>
      </c>
    </row>
    <row r="85" spans="1:16" ht="12.75">
      <c r="A85" s="31" t="s">
        <v>217</v>
      </c>
      <c r="B85"/>
      <c r="C85" s="1">
        <f t="shared" si="12"/>
        <v>0</v>
      </c>
      <c r="D85" s="5">
        <f t="shared" si="13"/>
        <v>0</v>
      </c>
      <c r="E85" s="5">
        <f>B85+D85</f>
        <v>0</v>
      </c>
      <c r="L85" s="72">
        <f>E85</f>
        <v>0</v>
      </c>
      <c r="P85" s="17">
        <f>E85</f>
        <v>0</v>
      </c>
    </row>
    <row r="86" spans="1:16" ht="12.75">
      <c r="A86" s="41" t="s">
        <v>95</v>
      </c>
      <c r="B86">
        <v>50</v>
      </c>
      <c r="C86" s="1">
        <f t="shared" si="12"/>
        <v>0.0013783597518952446</v>
      </c>
      <c r="D86" s="5">
        <f t="shared" si="13"/>
        <v>0</v>
      </c>
      <c r="E86" s="5">
        <f t="shared" si="2"/>
        <v>50</v>
      </c>
      <c r="J86" s="71">
        <f>E86</f>
        <v>50</v>
      </c>
      <c r="P86" s="17">
        <f t="shared" si="3"/>
        <v>50</v>
      </c>
    </row>
    <row r="87" spans="1:16" ht="12.75">
      <c r="A87" s="41" t="s">
        <v>187</v>
      </c>
      <c r="B87"/>
      <c r="C87" s="1">
        <f t="shared" si="12"/>
        <v>0</v>
      </c>
      <c r="D87" s="5">
        <f t="shared" si="13"/>
        <v>0</v>
      </c>
      <c r="E87" s="5">
        <f t="shared" si="2"/>
        <v>0</v>
      </c>
      <c r="J87" s="71">
        <f>E87</f>
        <v>0</v>
      </c>
      <c r="P87" s="17">
        <f t="shared" si="3"/>
        <v>0</v>
      </c>
    </row>
    <row r="88" spans="1:16" ht="12.75">
      <c r="A88" s="41" t="s">
        <v>216</v>
      </c>
      <c r="B88"/>
      <c r="C88" s="1">
        <f t="shared" si="12"/>
        <v>0</v>
      </c>
      <c r="D88" s="5">
        <f t="shared" si="13"/>
        <v>0</v>
      </c>
      <c r="E88" s="5">
        <f>B88+D88</f>
        <v>0</v>
      </c>
      <c r="J88" s="71">
        <f>E88</f>
        <v>0</v>
      </c>
      <c r="P88" s="17">
        <f>E88</f>
        <v>0</v>
      </c>
    </row>
    <row r="89" spans="1:16" ht="12.75">
      <c r="A89" s="43" t="s">
        <v>96</v>
      </c>
      <c r="B89">
        <v>4</v>
      </c>
      <c r="C89" s="1">
        <f t="shared" si="12"/>
        <v>0.00011026878015161957</v>
      </c>
      <c r="D89" s="5">
        <f t="shared" si="13"/>
        <v>0</v>
      </c>
      <c r="E89" s="5">
        <f t="shared" si="2"/>
        <v>4</v>
      </c>
      <c r="K89" s="73">
        <f>E89</f>
        <v>4</v>
      </c>
      <c r="P89" s="17">
        <f t="shared" si="3"/>
        <v>4</v>
      </c>
    </row>
    <row r="90" spans="1:16" ht="12.75">
      <c r="A90" s="41" t="s">
        <v>105</v>
      </c>
      <c r="B90"/>
      <c r="C90" s="1">
        <f t="shared" si="12"/>
        <v>0</v>
      </c>
      <c r="D90" s="5">
        <f t="shared" si="13"/>
        <v>0</v>
      </c>
      <c r="E90" s="5">
        <f>B90+D90</f>
        <v>0</v>
      </c>
      <c r="J90" s="71">
        <f>E90</f>
        <v>0</v>
      </c>
      <c r="P90" s="17">
        <f t="shared" si="3"/>
        <v>0</v>
      </c>
    </row>
    <row r="91" spans="1:16" ht="12.75">
      <c r="A91" s="43" t="s">
        <v>97</v>
      </c>
      <c r="B91">
        <v>119</v>
      </c>
      <c r="C91" s="1">
        <f t="shared" si="12"/>
        <v>0.003280496209510682</v>
      </c>
      <c r="D91" s="5">
        <f t="shared" si="13"/>
        <v>0</v>
      </c>
      <c r="E91" s="5">
        <f t="shared" si="2"/>
        <v>119</v>
      </c>
      <c r="K91" s="73">
        <f>E91</f>
        <v>119</v>
      </c>
      <c r="P91" s="17">
        <f t="shared" si="3"/>
        <v>119</v>
      </c>
    </row>
    <row r="92" spans="1:16" ht="12.75">
      <c r="A92" s="43" t="s">
        <v>208</v>
      </c>
      <c r="B92">
        <v>18</v>
      </c>
      <c r="C92" s="1">
        <f t="shared" si="12"/>
        <v>0.0004962095106822881</v>
      </c>
      <c r="D92" s="5">
        <f t="shared" si="13"/>
        <v>0</v>
      </c>
      <c r="E92" s="5">
        <f>B92+D92</f>
        <v>18</v>
      </c>
      <c r="K92" s="73">
        <f>E92</f>
        <v>18</v>
      </c>
      <c r="P92" s="17">
        <f>E92</f>
        <v>18</v>
      </c>
    </row>
    <row r="93" spans="1:16" ht="12.75">
      <c r="A93" s="43" t="s">
        <v>196</v>
      </c>
      <c r="B93">
        <v>849</v>
      </c>
      <c r="C93" s="1">
        <f t="shared" si="12"/>
        <v>0.023404548587181256</v>
      </c>
      <c r="D93" s="5">
        <f t="shared" si="13"/>
        <v>0</v>
      </c>
      <c r="E93" s="5">
        <f>B93+D93</f>
        <v>849</v>
      </c>
      <c r="K93" s="73">
        <f>E93</f>
        <v>849</v>
      </c>
      <c r="P93" s="17">
        <f>E93</f>
        <v>849</v>
      </c>
    </row>
    <row r="94" spans="1:16" ht="12.75">
      <c r="A94" s="41" t="s">
        <v>209</v>
      </c>
      <c r="B94"/>
      <c r="C94" s="1">
        <f t="shared" si="12"/>
        <v>0</v>
      </c>
      <c r="D94" s="5">
        <f t="shared" si="13"/>
        <v>0</v>
      </c>
      <c r="E94" s="5">
        <f>B94+D94</f>
        <v>0</v>
      </c>
      <c r="J94" s="71">
        <f>E94</f>
        <v>0</v>
      </c>
      <c r="P94" s="17">
        <f>E94</f>
        <v>0</v>
      </c>
    </row>
    <row r="95" spans="1:16" ht="12.75">
      <c r="A95" s="41" t="s">
        <v>98</v>
      </c>
      <c r="B95">
        <v>238</v>
      </c>
      <c r="C95" s="1">
        <f t="shared" si="12"/>
        <v>0.006560992419021364</v>
      </c>
      <c r="D95" s="5">
        <f t="shared" si="13"/>
        <v>0</v>
      </c>
      <c r="E95" s="5">
        <f t="shared" si="2"/>
        <v>238</v>
      </c>
      <c r="J95" s="71">
        <f>E95</f>
        <v>238</v>
      </c>
      <c r="P95" s="17">
        <f t="shared" si="3"/>
        <v>238</v>
      </c>
    </row>
    <row r="96" spans="1:16" ht="12.75">
      <c r="A96" s="43" t="s">
        <v>99</v>
      </c>
      <c r="B96">
        <v>62</v>
      </c>
      <c r="C96" s="1">
        <f t="shared" si="12"/>
        <v>0.0017091660923501033</v>
      </c>
      <c r="D96" s="5">
        <f t="shared" si="13"/>
        <v>0</v>
      </c>
      <c r="E96" s="5">
        <f t="shared" si="2"/>
        <v>62</v>
      </c>
      <c r="K96" s="73">
        <f>E96</f>
        <v>62</v>
      </c>
      <c r="P96" s="17">
        <f t="shared" si="3"/>
        <v>62</v>
      </c>
    </row>
    <row r="97" spans="1:16" ht="12.75">
      <c r="A97" s="43" t="s">
        <v>199</v>
      </c>
      <c r="B97"/>
      <c r="C97" s="1">
        <f t="shared" si="12"/>
        <v>0</v>
      </c>
      <c r="D97" s="5">
        <f t="shared" si="13"/>
        <v>0</v>
      </c>
      <c r="E97" s="5">
        <f>B97+D97</f>
        <v>0</v>
      </c>
      <c r="K97" s="73">
        <f>E97</f>
        <v>0</v>
      </c>
      <c r="P97" s="17">
        <f>E97</f>
        <v>0</v>
      </c>
    </row>
    <row r="98" spans="1:16" ht="12.75">
      <c r="A98" s="31" t="s">
        <v>79</v>
      </c>
      <c r="B98">
        <v>10</v>
      </c>
      <c r="C98" s="1">
        <f t="shared" si="12"/>
        <v>0.0002756719503790489</v>
      </c>
      <c r="D98" s="5">
        <f t="shared" si="13"/>
        <v>0</v>
      </c>
      <c r="E98" s="5">
        <f t="shared" si="2"/>
        <v>10</v>
      </c>
      <c r="L98" s="72">
        <f>E98</f>
        <v>10</v>
      </c>
      <c r="P98" s="17">
        <f t="shared" si="3"/>
        <v>10</v>
      </c>
    </row>
    <row r="99" spans="1:16" ht="12.75">
      <c r="A99" s="31" t="s">
        <v>197</v>
      </c>
      <c r="B99"/>
      <c r="C99" s="1">
        <f t="shared" si="12"/>
        <v>0</v>
      </c>
      <c r="D99" s="5">
        <f t="shared" si="13"/>
        <v>0</v>
      </c>
      <c r="E99" s="5">
        <f t="shared" si="2"/>
        <v>0</v>
      </c>
      <c r="L99" s="72">
        <f>E99</f>
        <v>0</v>
      </c>
      <c r="P99" s="17">
        <f t="shared" si="3"/>
        <v>0</v>
      </c>
    </row>
    <row r="100" spans="1:16" ht="12.75">
      <c r="A100" s="31" t="s">
        <v>141</v>
      </c>
      <c r="B100"/>
      <c r="C100" s="1">
        <f t="shared" si="12"/>
        <v>0</v>
      </c>
      <c r="D100" s="5">
        <f t="shared" si="13"/>
        <v>0</v>
      </c>
      <c r="E100" s="5">
        <f>B100+D100</f>
        <v>0</v>
      </c>
      <c r="L100" s="72">
        <f>E100</f>
        <v>0</v>
      </c>
      <c r="P100" s="17">
        <f>E100</f>
        <v>0</v>
      </c>
    </row>
    <row r="101" spans="1:16" ht="12.75">
      <c r="A101" s="31" t="s">
        <v>226</v>
      </c>
      <c r="B101"/>
      <c r="C101" s="1">
        <f t="shared" si="12"/>
        <v>0</v>
      </c>
      <c r="D101" s="5">
        <f t="shared" si="13"/>
        <v>0</v>
      </c>
      <c r="E101" s="5">
        <f>B101+D101</f>
        <v>0</v>
      </c>
      <c r="L101" s="72">
        <f>E101</f>
        <v>0</v>
      </c>
      <c r="P101" s="17">
        <f>E101</f>
        <v>0</v>
      </c>
    </row>
    <row r="102" spans="1:16" ht="12.75">
      <c r="A102" s="42" t="s">
        <v>80</v>
      </c>
      <c r="B102">
        <v>28</v>
      </c>
      <c r="C102" s="1">
        <f t="shared" si="12"/>
        <v>0.000771881461061337</v>
      </c>
      <c r="D102" s="5">
        <f t="shared" si="13"/>
        <v>0</v>
      </c>
      <c r="E102" s="5">
        <f t="shared" si="2"/>
        <v>28</v>
      </c>
      <c r="M102" s="75">
        <f>E102</f>
        <v>28</v>
      </c>
      <c r="P102" s="17">
        <f t="shared" si="3"/>
        <v>28</v>
      </c>
    </row>
    <row r="103" spans="1:16" ht="12.75">
      <c r="A103" s="31" t="s">
        <v>169</v>
      </c>
      <c r="B103">
        <v>1</v>
      </c>
      <c r="C103" s="1">
        <f t="shared" si="12"/>
        <v>2.7567195037904893E-05</v>
      </c>
      <c r="D103" s="5">
        <f t="shared" si="13"/>
        <v>0</v>
      </c>
      <c r="E103" s="5">
        <f>B103+D103</f>
        <v>1</v>
      </c>
      <c r="L103" s="72">
        <f>E103</f>
        <v>1</v>
      </c>
      <c r="P103" s="17">
        <f t="shared" si="3"/>
        <v>1</v>
      </c>
    </row>
    <row r="104" spans="1:16" ht="12.75">
      <c r="A104" s="29" t="s">
        <v>144</v>
      </c>
      <c r="B104"/>
      <c r="C104" s="1">
        <f t="shared" si="12"/>
        <v>0</v>
      </c>
      <c r="D104" s="5">
        <f t="shared" si="13"/>
        <v>0</v>
      </c>
      <c r="E104" s="5">
        <f>B104+D104</f>
        <v>0</v>
      </c>
      <c r="G104" s="79"/>
      <c r="O104" s="77">
        <f>E104</f>
        <v>0</v>
      </c>
      <c r="P104" s="17">
        <f t="shared" si="3"/>
        <v>0</v>
      </c>
    </row>
    <row r="105" spans="1:16" ht="12.75">
      <c r="A105" s="25" t="s">
        <v>101</v>
      </c>
      <c r="B105"/>
      <c r="C105" s="1">
        <f t="shared" si="12"/>
        <v>0</v>
      </c>
      <c r="D105" s="5">
        <f t="shared" si="13"/>
        <v>0</v>
      </c>
      <c r="E105" s="5">
        <f t="shared" si="2"/>
        <v>0</v>
      </c>
      <c r="N105" s="74">
        <f>E105</f>
        <v>0</v>
      </c>
      <c r="P105" s="17">
        <f t="shared" si="3"/>
        <v>0</v>
      </c>
    </row>
    <row r="106" spans="1:2" ht="12.75">
      <c r="A106"/>
      <c r="B106" s="16"/>
    </row>
    <row r="107" spans="1:16" ht="12.75">
      <c r="A107" s="1" t="s">
        <v>21</v>
      </c>
      <c r="B107" s="16">
        <f>SUM(B12:B106)</f>
        <v>36275</v>
      </c>
      <c r="C107" s="1">
        <f>B107/$B$108</f>
        <v>1</v>
      </c>
      <c r="E107" s="5">
        <f>SUM(E12:E105)</f>
        <v>36275</v>
      </c>
      <c r="F107" s="40">
        <f aca="true" t="shared" si="14" ref="F107:P107">SUM(F12:F105)</f>
        <v>13828</v>
      </c>
      <c r="G107" s="39">
        <f t="shared" si="14"/>
        <v>87</v>
      </c>
      <c r="H107" s="38">
        <f t="shared" si="14"/>
        <v>545</v>
      </c>
      <c r="I107" s="37">
        <f t="shared" si="14"/>
        <v>1144</v>
      </c>
      <c r="J107" s="36">
        <f t="shared" si="14"/>
        <v>288</v>
      </c>
      <c r="K107" s="35">
        <f t="shared" si="14"/>
        <v>1052</v>
      </c>
      <c r="L107" s="34">
        <f t="shared" si="14"/>
        <v>13</v>
      </c>
      <c r="M107" s="33">
        <f t="shared" si="14"/>
        <v>28</v>
      </c>
      <c r="N107" s="32">
        <f t="shared" si="14"/>
        <v>0</v>
      </c>
      <c r="O107" s="76">
        <f>SUM(O12:O105)</f>
        <v>19290</v>
      </c>
      <c r="P107" s="5">
        <f t="shared" si="14"/>
        <v>16985</v>
      </c>
    </row>
    <row r="108" spans="1:5" ht="12.75">
      <c r="A108" s="1" t="s">
        <v>22</v>
      </c>
      <c r="B108" s="5">
        <v>36275</v>
      </c>
      <c r="D108" s="5" t="s">
        <v>20</v>
      </c>
      <c r="E108" s="5">
        <f>SUM(F107:O107)</f>
        <v>36275</v>
      </c>
    </row>
    <row r="109" spans="2:5" ht="12.75">
      <c r="B109" s="5" t="s">
        <v>20</v>
      </c>
      <c r="C109" s="5"/>
      <c r="E109" s="5">
        <f>SUM(O107:P107)</f>
        <v>36275</v>
      </c>
    </row>
    <row r="110" spans="1:2" ht="38.25">
      <c r="A110" s="18" t="s">
        <v>23</v>
      </c>
      <c r="B110" s="19">
        <f>B108-B107</f>
        <v>0</v>
      </c>
    </row>
    <row r="111" ht="13.5" thickBot="1"/>
    <row r="112" spans="1:12" ht="12.75">
      <c r="A112" s="44"/>
      <c r="B112" s="45"/>
      <c r="C112" s="46"/>
      <c r="D112" s="45"/>
      <c r="E112" s="45"/>
      <c r="F112" s="46"/>
      <c r="G112" s="46"/>
      <c r="H112" s="46"/>
      <c r="I112" s="46"/>
      <c r="J112" s="46"/>
      <c r="K112" s="46"/>
      <c r="L112" s="47"/>
    </row>
    <row r="113" spans="1:12" ht="12.75">
      <c r="A113" s="48">
        <v>1</v>
      </c>
      <c r="B113" s="49" t="s">
        <v>145</v>
      </c>
      <c r="C113" s="50"/>
      <c r="D113" s="49"/>
      <c r="E113" s="49"/>
      <c r="F113" s="50"/>
      <c r="G113" s="50"/>
      <c r="H113" s="50"/>
      <c r="I113" s="51">
        <f>P107</f>
        <v>16985</v>
      </c>
      <c r="J113" s="50"/>
      <c r="K113" s="50"/>
      <c r="L113" s="52"/>
    </row>
    <row r="114" spans="1:12" ht="13.5" thickBot="1">
      <c r="A114" s="48"/>
      <c r="B114" s="49"/>
      <c r="C114" s="50"/>
      <c r="D114" s="49"/>
      <c r="E114" s="49"/>
      <c r="F114" s="50"/>
      <c r="G114" s="50"/>
      <c r="H114" s="50"/>
      <c r="I114" s="53"/>
      <c r="J114" s="50"/>
      <c r="K114" s="50"/>
      <c r="L114" s="52"/>
    </row>
    <row r="115" spans="1:12" ht="13.5" thickBot="1">
      <c r="A115" s="48"/>
      <c r="B115" s="49"/>
      <c r="C115" s="50"/>
      <c r="D115" s="49"/>
      <c r="E115" s="49"/>
      <c r="F115" s="50"/>
      <c r="G115" s="50"/>
      <c r="H115" s="50"/>
      <c r="I115" s="54" t="s">
        <v>12</v>
      </c>
      <c r="J115" s="55" t="s">
        <v>146</v>
      </c>
      <c r="K115" s="55" t="s">
        <v>147</v>
      </c>
      <c r="L115" s="52"/>
    </row>
    <row r="116" spans="1:12" ht="12.75">
      <c r="A116" s="48">
        <v>2</v>
      </c>
      <c r="B116" s="49" t="s">
        <v>148</v>
      </c>
      <c r="C116" s="50"/>
      <c r="D116" s="49"/>
      <c r="E116" s="49"/>
      <c r="F116" s="50"/>
      <c r="G116" s="50"/>
      <c r="H116" s="50"/>
      <c r="I116" s="56">
        <f>J116+K116</f>
        <v>13915</v>
      </c>
      <c r="J116" s="56">
        <f>G107</f>
        <v>87</v>
      </c>
      <c r="K116" s="56">
        <f>F107</f>
        <v>13828</v>
      </c>
      <c r="L116" s="52"/>
    </row>
    <row r="117" spans="1:12" ht="12.75">
      <c r="A117" s="48">
        <v>3</v>
      </c>
      <c r="B117" s="49" t="s">
        <v>149</v>
      </c>
      <c r="C117" s="50"/>
      <c r="D117" s="49"/>
      <c r="E117" s="49"/>
      <c r="F117" s="50"/>
      <c r="G117" s="50"/>
      <c r="H117" s="50"/>
      <c r="I117" s="56">
        <f>J117+K117</f>
        <v>1689</v>
      </c>
      <c r="J117" s="56">
        <f>H107</f>
        <v>545</v>
      </c>
      <c r="K117" s="56">
        <f>I107</f>
        <v>1144</v>
      </c>
      <c r="L117" s="52"/>
    </row>
    <row r="118" spans="1:12" ht="12.75">
      <c r="A118" s="48">
        <v>4</v>
      </c>
      <c r="B118" s="49" t="s">
        <v>150</v>
      </c>
      <c r="C118" s="50"/>
      <c r="D118" s="49"/>
      <c r="E118" s="49"/>
      <c r="F118" s="50"/>
      <c r="G118" s="50"/>
      <c r="H118" s="50"/>
      <c r="I118" s="56">
        <f>J118+K118</f>
        <v>1340</v>
      </c>
      <c r="J118" s="56">
        <f>J107</f>
        <v>288</v>
      </c>
      <c r="K118" s="56">
        <f>K107</f>
        <v>1052</v>
      </c>
      <c r="L118" s="52"/>
    </row>
    <row r="119" spans="1:12" ht="12.75">
      <c r="A119" s="48">
        <v>5</v>
      </c>
      <c r="B119" s="49" t="s">
        <v>151</v>
      </c>
      <c r="C119" s="50"/>
      <c r="D119" s="49"/>
      <c r="E119" s="49"/>
      <c r="F119" s="50"/>
      <c r="G119" s="50"/>
      <c r="H119" s="50"/>
      <c r="I119" s="57">
        <f>L107</f>
        <v>13</v>
      </c>
      <c r="J119" s="50"/>
      <c r="K119" s="50"/>
      <c r="L119" s="52"/>
    </row>
    <row r="120" spans="1:12" ht="12.75">
      <c r="A120" s="48">
        <v>6</v>
      </c>
      <c r="B120" s="49" t="s">
        <v>152</v>
      </c>
      <c r="C120" s="50"/>
      <c r="D120" s="49"/>
      <c r="E120" s="49"/>
      <c r="F120" s="50"/>
      <c r="G120" s="50"/>
      <c r="H120" s="50"/>
      <c r="I120" s="51">
        <f>M107</f>
        <v>28</v>
      </c>
      <c r="J120" s="50"/>
      <c r="K120" s="50"/>
      <c r="L120" s="52"/>
    </row>
    <row r="121" spans="1:12" ht="12.75">
      <c r="A121" s="48">
        <v>9</v>
      </c>
      <c r="B121" s="49" t="s">
        <v>153</v>
      </c>
      <c r="C121" s="50"/>
      <c r="D121" s="49"/>
      <c r="E121" s="49"/>
      <c r="F121" s="50"/>
      <c r="G121" s="50"/>
      <c r="H121" s="50"/>
      <c r="I121" s="50"/>
      <c r="J121" s="50"/>
      <c r="K121" s="50"/>
      <c r="L121" s="52"/>
    </row>
    <row r="122" spans="1:12" ht="12.75">
      <c r="A122" s="48"/>
      <c r="B122" s="58" t="s">
        <v>154</v>
      </c>
      <c r="C122" s="59"/>
      <c r="D122" s="58" t="s">
        <v>155</v>
      </c>
      <c r="E122" s="49"/>
      <c r="F122" s="50"/>
      <c r="G122" s="50"/>
      <c r="H122" s="50"/>
      <c r="I122" s="50"/>
      <c r="J122" s="50"/>
      <c r="K122" s="50"/>
      <c r="L122" s="52"/>
    </row>
    <row r="123" spans="1:12" ht="12.75">
      <c r="A123" s="48"/>
      <c r="B123" s="49" t="s">
        <v>158</v>
      </c>
      <c r="C123" s="50"/>
      <c r="D123" s="60">
        <f>SUM(I50:I56)</f>
        <v>238</v>
      </c>
      <c r="E123" s="49"/>
      <c r="F123" s="50"/>
      <c r="G123" s="50"/>
      <c r="H123" s="50"/>
      <c r="I123" s="50"/>
      <c r="J123" s="50"/>
      <c r="K123" s="50"/>
      <c r="L123" s="52"/>
    </row>
    <row r="124" spans="1:12" ht="12.75">
      <c r="A124" s="48"/>
      <c r="B124" s="49" t="s">
        <v>157</v>
      </c>
      <c r="C124" s="50"/>
      <c r="D124" s="61">
        <f>SUM(K89:K93)</f>
        <v>990</v>
      </c>
      <c r="E124" s="49"/>
      <c r="F124" s="50"/>
      <c r="G124" s="50"/>
      <c r="H124" s="50"/>
      <c r="I124" s="50"/>
      <c r="J124" s="50"/>
      <c r="K124" s="50"/>
      <c r="L124" s="52"/>
    </row>
    <row r="125" spans="1:12" ht="12.75">
      <c r="A125" s="48"/>
      <c r="B125" s="49" t="s">
        <v>161</v>
      </c>
      <c r="C125" s="50"/>
      <c r="D125" s="61">
        <f>SUM(K96:K97)</f>
        <v>62</v>
      </c>
      <c r="E125" s="49"/>
      <c r="F125" s="50"/>
      <c r="G125" s="50"/>
      <c r="H125" s="50"/>
      <c r="I125" s="50"/>
      <c r="J125" s="50"/>
      <c r="K125" s="50"/>
      <c r="L125" s="52"/>
    </row>
    <row r="126" spans="1:12" ht="12.75">
      <c r="A126" s="48"/>
      <c r="B126" s="49" t="s">
        <v>159</v>
      </c>
      <c r="C126" s="50"/>
      <c r="D126" s="60">
        <f>SUM(I14:I30)</f>
        <v>821</v>
      </c>
      <c r="E126" s="49"/>
      <c r="F126" s="50"/>
      <c r="G126" s="50"/>
      <c r="H126" s="50"/>
      <c r="I126" s="50"/>
      <c r="J126" s="50"/>
      <c r="K126" s="50"/>
      <c r="L126" s="52"/>
    </row>
    <row r="127" spans="1:12" ht="12.75">
      <c r="A127" s="48"/>
      <c r="B127" s="49" t="s">
        <v>160</v>
      </c>
      <c r="C127" s="50"/>
      <c r="D127" s="61">
        <f>SUM(I73:I80)</f>
        <v>19</v>
      </c>
      <c r="E127" s="49"/>
      <c r="F127" s="50"/>
      <c r="G127" s="50"/>
      <c r="H127" s="50"/>
      <c r="I127" s="50"/>
      <c r="J127" s="50"/>
      <c r="K127" s="50"/>
      <c r="L127" s="52"/>
    </row>
    <row r="128" spans="1:12" ht="12.75">
      <c r="A128" s="48"/>
      <c r="B128" s="49" t="s">
        <v>156</v>
      </c>
      <c r="C128" s="50"/>
      <c r="D128" s="61">
        <f>SUM(I61:I65)</f>
        <v>66</v>
      </c>
      <c r="E128" s="49"/>
      <c r="F128" s="50"/>
      <c r="G128" s="50"/>
      <c r="H128" s="50"/>
      <c r="I128" s="50"/>
      <c r="J128" s="50"/>
      <c r="K128" s="50"/>
      <c r="L128" s="52"/>
    </row>
    <row r="129" spans="1:12" ht="13.5" thickBot="1">
      <c r="A129" s="62"/>
      <c r="B129" s="63"/>
      <c r="C129" s="64"/>
      <c r="D129" s="63"/>
      <c r="E129" s="63"/>
      <c r="F129" s="64"/>
      <c r="G129" s="64"/>
      <c r="H129" s="64"/>
      <c r="I129" s="64"/>
      <c r="J129" s="64"/>
      <c r="K129" s="64"/>
      <c r="L129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8"/>
  <sheetViews>
    <sheetView zoomScale="80" zoomScaleNormal="80" zoomScalePageLayoutView="0" workbookViewId="0" topLeftCell="B1">
      <pane ySplit="11" topLeftCell="A135" activePane="bottomLeft" state="frozen"/>
      <selection pane="topLeft" activeCell="A1" sqref="A1"/>
      <selection pane="bottomLeft" activeCell="B152" sqref="B152:D157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5" width="11.00390625" style="1" customWidth="1"/>
    <col min="16" max="16" width="10.421875" style="1" customWidth="1"/>
    <col min="17" max="17" width="9.7109375" style="1" customWidth="1"/>
    <col min="18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174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8" t="s">
        <v>19</v>
      </c>
      <c r="P11" s="10" t="s">
        <v>18</v>
      </c>
    </row>
    <row r="12" spans="1:16" ht="12.75">
      <c r="A12" s="28" t="s">
        <v>85</v>
      </c>
      <c r="B12"/>
      <c r="C12" s="1">
        <f aca="true" t="shared" si="0" ref="C12:C43">B12/$B$136</f>
        <v>0</v>
      </c>
      <c r="D12" s="5">
        <f aca="true" t="shared" si="1" ref="D12:D43">C12*$B$139</f>
        <v>0</v>
      </c>
      <c r="E12" s="5">
        <f aca="true" t="shared" si="2" ref="E12:E133">B12+D12</f>
        <v>0</v>
      </c>
      <c r="H12" s="67">
        <f>E12</f>
        <v>0</v>
      </c>
      <c r="I12" s="17"/>
      <c r="P12" s="17">
        <f>E12</f>
        <v>0</v>
      </c>
    </row>
    <row r="13" spans="1:16" ht="12.75">
      <c r="A13" s="27" t="s">
        <v>210</v>
      </c>
      <c r="B13">
        <v>15</v>
      </c>
      <c r="C13" s="1">
        <f t="shared" si="0"/>
        <v>0.00031809313767071</v>
      </c>
      <c r="D13" s="5">
        <f t="shared" si="1"/>
        <v>0</v>
      </c>
      <c r="E13" s="5">
        <f>B13+D13</f>
        <v>15</v>
      </c>
      <c r="I13" s="68">
        <f>E13</f>
        <v>15</v>
      </c>
      <c r="P13" s="17">
        <f>E13</f>
        <v>15</v>
      </c>
    </row>
    <row r="14" spans="1:16" ht="12.75">
      <c r="A14" s="28" t="s">
        <v>24</v>
      </c>
      <c r="B14">
        <v>4</v>
      </c>
      <c r="C14" s="1">
        <f t="shared" si="0"/>
        <v>8.482483671218933E-05</v>
      </c>
      <c r="D14" s="5">
        <f t="shared" si="1"/>
        <v>0</v>
      </c>
      <c r="E14" s="5">
        <f>B14+D14</f>
        <v>4</v>
      </c>
      <c r="H14" s="67">
        <f>E14</f>
        <v>4</v>
      </c>
      <c r="I14" s="17"/>
      <c r="P14" s="17">
        <f aca="true" t="shared" si="3" ref="P14:P95">E14</f>
        <v>4</v>
      </c>
    </row>
    <row r="15" spans="1:16" ht="12.75">
      <c r="A15" s="28" t="s">
        <v>106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H15" s="67">
        <f>E15</f>
        <v>0</v>
      </c>
      <c r="P15" s="17">
        <f t="shared" si="3"/>
        <v>0</v>
      </c>
    </row>
    <row r="16" spans="1:16" ht="12.75">
      <c r="A16" s="28" t="s">
        <v>211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7">
        <f>E16</f>
        <v>0</v>
      </c>
      <c r="P16" s="17">
        <f>E16</f>
        <v>0</v>
      </c>
    </row>
    <row r="17" spans="1:16" ht="12.75">
      <c r="A17" s="28" t="s">
        <v>25</v>
      </c>
      <c r="B17">
        <v>224</v>
      </c>
      <c r="C17" s="1">
        <f t="shared" si="0"/>
        <v>0.004750190855882602</v>
      </c>
      <c r="D17" s="5">
        <f t="shared" si="1"/>
        <v>0</v>
      </c>
      <c r="E17" s="5">
        <f t="shared" si="2"/>
        <v>224</v>
      </c>
      <c r="H17" s="67">
        <f>E17</f>
        <v>224</v>
      </c>
      <c r="P17" s="17">
        <f t="shared" si="3"/>
        <v>224</v>
      </c>
    </row>
    <row r="18" spans="1:16" ht="12.75">
      <c r="A18" s="28" t="s">
        <v>26</v>
      </c>
      <c r="B18">
        <v>6</v>
      </c>
      <c r="C18" s="1">
        <f t="shared" si="0"/>
        <v>0.000127237255068284</v>
      </c>
      <c r="D18" s="5">
        <f t="shared" si="1"/>
        <v>0</v>
      </c>
      <c r="E18" s="5">
        <f>B18+D18</f>
        <v>6</v>
      </c>
      <c r="H18" s="67">
        <f>E18</f>
        <v>6</v>
      </c>
      <c r="P18" s="17">
        <f t="shared" si="3"/>
        <v>6</v>
      </c>
    </row>
    <row r="19" spans="1:16" ht="12.75">
      <c r="A19" s="27" t="s">
        <v>107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I19" s="68">
        <f>E19</f>
        <v>0</v>
      </c>
      <c r="P19" s="17">
        <f t="shared" si="3"/>
        <v>0</v>
      </c>
    </row>
    <row r="20" spans="1:16" ht="12.75">
      <c r="A20" s="28" t="s">
        <v>218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H20" s="67">
        <f>E20</f>
        <v>0</v>
      </c>
      <c r="P20" s="17">
        <f>E20</f>
        <v>0</v>
      </c>
    </row>
    <row r="21" spans="1:16" ht="12.75">
      <c r="A21" s="27" t="s">
        <v>171</v>
      </c>
      <c r="B21">
        <v>9</v>
      </c>
      <c r="C21" s="1">
        <f t="shared" si="0"/>
        <v>0.000190855882602426</v>
      </c>
      <c r="D21" s="5">
        <f t="shared" si="1"/>
        <v>0</v>
      </c>
      <c r="E21" s="5">
        <f t="shared" si="2"/>
        <v>9</v>
      </c>
      <c r="I21" s="68">
        <f aca="true" t="shared" si="4" ref="I21:I32">E21</f>
        <v>9</v>
      </c>
      <c r="P21" s="17">
        <f t="shared" si="3"/>
        <v>9</v>
      </c>
    </row>
    <row r="22" spans="1:16" ht="12.75">
      <c r="A22" s="27" t="s">
        <v>212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68">
        <f t="shared" si="4"/>
        <v>0</v>
      </c>
      <c r="P22" s="17">
        <f t="shared" si="3"/>
        <v>0</v>
      </c>
    </row>
    <row r="23" spans="1:16" ht="12.75">
      <c r="A23" s="27" t="s">
        <v>123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I23" s="68">
        <f>E23</f>
        <v>0</v>
      </c>
      <c r="P23" s="17">
        <f>E23</f>
        <v>0</v>
      </c>
    </row>
    <row r="24" spans="1:16" ht="12.75">
      <c r="A24" s="27" t="s">
        <v>102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I24" s="68">
        <f>E24</f>
        <v>0</v>
      </c>
      <c r="P24" s="17">
        <f>E24</f>
        <v>0</v>
      </c>
    </row>
    <row r="25" spans="1:16" ht="12.75">
      <c r="A25" s="27" t="s">
        <v>109</v>
      </c>
      <c r="B25"/>
      <c r="C25" s="1">
        <f t="shared" si="0"/>
        <v>0</v>
      </c>
      <c r="D25" s="5">
        <f t="shared" si="1"/>
        <v>0</v>
      </c>
      <c r="E25" s="5">
        <f>B25+D25</f>
        <v>0</v>
      </c>
      <c r="I25" s="68">
        <f>E25</f>
        <v>0</v>
      </c>
      <c r="P25" s="17">
        <f>E25</f>
        <v>0</v>
      </c>
    </row>
    <row r="26" spans="1:16" ht="12.75">
      <c r="A26" s="27" t="s">
        <v>195</v>
      </c>
      <c r="B26"/>
      <c r="C26" s="1">
        <f t="shared" si="0"/>
        <v>0</v>
      </c>
      <c r="D26" s="5">
        <f t="shared" si="1"/>
        <v>0</v>
      </c>
      <c r="E26" s="5">
        <f>B26+D26</f>
        <v>0</v>
      </c>
      <c r="I26" s="68">
        <f>E26</f>
        <v>0</v>
      </c>
      <c r="P26" s="17">
        <f>E26</f>
        <v>0</v>
      </c>
    </row>
    <row r="27" spans="1:16" ht="12.75">
      <c r="A27" s="27" t="s">
        <v>219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I27" s="68">
        <f t="shared" si="4"/>
        <v>0</v>
      </c>
      <c r="P27" s="17">
        <f t="shared" si="3"/>
        <v>0</v>
      </c>
    </row>
    <row r="28" spans="1:16" ht="12.75">
      <c r="A28" s="27" t="s">
        <v>89</v>
      </c>
      <c r="B28"/>
      <c r="C28" s="1">
        <f t="shared" si="0"/>
        <v>0</v>
      </c>
      <c r="D28" s="5">
        <f t="shared" si="1"/>
        <v>0</v>
      </c>
      <c r="E28" s="5">
        <f>B28+D28</f>
        <v>0</v>
      </c>
      <c r="I28" s="68">
        <f>E28</f>
        <v>0</v>
      </c>
      <c r="P28" s="17">
        <f>E28</f>
        <v>0</v>
      </c>
    </row>
    <row r="29" spans="1:16" ht="12.75">
      <c r="A29" s="27" t="s">
        <v>180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I29" s="68">
        <f t="shared" si="4"/>
        <v>0</v>
      </c>
      <c r="P29" s="17">
        <f t="shared" si="3"/>
        <v>0</v>
      </c>
    </row>
    <row r="30" spans="1:16" ht="12.75">
      <c r="A30" s="27" t="s">
        <v>27</v>
      </c>
      <c r="B30">
        <v>61</v>
      </c>
      <c r="C30" s="1">
        <f t="shared" si="0"/>
        <v>0.0012935787598608872</v>
      </c>
      <c r="D30" s="5">
        <f t="shared" si="1"/>
        <v>0</v>
      </c>
      <c r="E30" s="5">
        <f t="shared" si="2"/>
        <v>61</v>
      </c>
      <c r="I30" s="68">
        <f t="shared" si="4"/>
        <v>61</v>
      </c>
      <c r="P30" s="17">
        <f t="shared" si="3"/>
        <v>61</v>
      </c>
    </row>
    <row r="31" spans="1:16" ht="12.75">
      <c r="A31" s="27" t="s">
        <v>124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I31" s="68">
        <f t="shared" si="4"/>
        <v>0</v>
      </c>
      <c r="P31" s="17">
        <f t="shared" si="3"/>
        <v>0</v>
      </c>
    </row>
    <row r="32" spans="1:16" ht="12.75">
      <c r="A32" s="27" t="s">
        <v>189</v>
      </c>
      <c r="B32"/>
      <c r="C32" s="1">
        <f t="shared" si="0"/>
        <v>0</v>
      </c>
      <c r="D32" s="5">
        <f t="shared" si="1"/>
        <v>0</v>
      </c>
      <c r="E32" s="5">
        <f>B32+D32</f>
        <v>0</v>
      </c>
      <c r="I32" s="68">
        <f t="shared" si="4"/>
        <v>0</v>
      </c>
      <c r="P32" s="17">
        <f t="shared" si="3"/>
        <v>0</v>
      </c>
    </row>
    <row r="33" spans="1:16" ht="12.75">
      <c r="A33" s="29" t="s">
        <v>28</v>
      </c>
      <c r="B33">
        <v>138</v>
      </c>
      <c r="C33" s="1">
        <f t="shared" si="0"/>
        <v>0.002926456866570532</v>
      </c>
      <c r="D33" s="5">
        <f t="shared" si="1"/>
        <v>0</v>
      </c>
      <c r="E33" s="5">
        <f t="shared" si="2"/>
        <v>138</v>
      </c>
      <c r="G33" s="69">
        <f>E33</f>
        <v>138</v>
      </c>
      <c r="P33" s="17">
        <f t="shared" si="3"/>
        <v>138</v>
      </c>
    </row>
    <row r="34" spans="1:16" ht="12.75">
      <c r="A34" s="29" t="s">
        <v>29</v>
      </c>
      <c r="B34">
        <v>37</v>
      </c>
      <c r="C34" s="1">
        <f t="shared" si="0"/>
        <v>0.0007846297395877513</v>
      </c>
      <c r="D34" s="5">
        <f t="shared" si="1"/>
        <v>0</v>
      </c>
      <c r="E34" s="5">
        <f t="shared" si="2"/>
        <v>37</v>
      </c>
      <c r="G34" s="69">
        <f>E34</f>
        <v>37</v>
      </c>
      <c r="P34" s="17">
        <f t="shared" si="3"/>
        <v>37</v>
      </c>
    </row>
    <row r="35" spans="1:16" ht="12.75">
      <c r="A35" s="29" t="s">
        <v>30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G35" s="69">
        <f>E35</f>
        <v>0</v>
      </c>
      <c r="P35" s="17">
        <f t="shared" si="3"/>
        <v>0</v>
      </c>
    </row>
    <row r="36" spans="1:16" ht="12.75">
      <c r="A36" s="29" t="s">
        <v>31</v>
      </c>
      <c r="B36">
        <v>55</v>
      </c>
      <c r="C36" s="1">
        <f t="shared" si="0"/>
        <v>0.0011663415047926033</v>
      </c>
      <c r="D36" s="5">
        <f t="shared" si="1"/>
        <v>0</v>
      </c>
      <c r="E36" s="5">
        <f t="shared" si="2"/>
        <v>55</v>
      </c>
      <c r="G36" s="69">
        <f>E36</f>
        <v>55</v>
      </c>
      <c r="P36" s="17">
        <f t="shared" si="3"/>
        <v>55</v>
      </c>
    </row>
    <row r="37" spans="1:16" ht="12.75">
      <c r="A37" s="30" t="s">
        <v>32</v>
      </c>
      <c r="B37">
        <v>45</v>
      </c>
      <c r="C37" s="1">
        <f t="shared" si="0"/>
        <v>0.00095427941301213</v>
      </c>
      <c r="D37" s="5">
        <f t="shared" si="1"/>
        <v>0</v>
      </c>
      <c r="E37" s="5">
        <f t="shared" si="2"/>
        <v>45</v>
      </c>
      <c r="F37" s="70">
        <f>E37</f>
        <v>45</v>
      </c>
      <c r="P37" s="17">
        <f t="shared" si="3"/>
        <v>45</v>
      </c>
    </row>
    <row r="38" spans="1:16" ht="12.75">
      <c r="A38" s="29" t="s">
        <v>33</v>
      </c>
      <c r="B38">
        <v>17280</v>
      </c>
      <c r="C38" s="1">
        <f t="shared" si="0"/>
        <v>0.3664432945966579</v>
      </c>
      <c r="D38" s="5">
        <f t="shared" si="1"/>
        <v>0</v>
      </c>
      <c r="E38" s="5">
        <f t="shared" si="2"/>
        <v>17280</v>
      </c>
      <c r="G38" s="79"/>
      <c r="O38" s="77">
        <f>E38</f>
        <v>17280</v>
      </c>
      <c r="P38" s="17"/>
    </row>
    <row r="39" spans="1:16" ht="12.75">
      <c r="A39" s="30" t="s">
        <v>34</v>
      </c>
      <c r="B39">
        <v>11</v>
      </c>
      <c r="C39" s="1">
        <f t="shared" si="0"/>
        <v>0.00023326830095852065</v>
      </c>
      <c r="D39" s="5">
        <f t="shared" si="1"/>
        <v>0</v>
      </c>
      <c r="E39" s="5">
        <f t="shared" si="2"/>
        <v>11</v>
      </c>
      <c r="F39" s="70">
        <f>E39</f>
        <v>11</v>
      </c>
      <c r="P39" s="17">
        <f t="shared" si="3"/>
        <v>11</v>
      </c>
    </row>
    <row r="40" spans="1:16" ht="12.75">
      <c r="A40" s="29" t="s">
        <v>35</v>
      </c>
      <c r="B40">
        <v>1088</v>
      </c>
      <c r="C40" s="1">
        <f t="shared" si="0"/>
        <v>0.023072355585715496</v>
      </c>
      <c r="D40" s="5">
        <f t="shared" si="1"/>
        <v>0</v>
      </c>
      <c r="E40" s="5">
        <f t="shared" si="2"/>
        <v>1088</v>
      </c>
      <c r="G40" s="69">
        <f>E40</f>
        <v>1088</v>
      </c>
      <c r="P40" s="17">
        <f t="shared" si="3"/>
        <v>1088</v>
      </c>
    </row>
    <row r="41" spans="1:16" ht="12.75">
      <c r="A41" s="30" t="s">
        <v>36</v>
      </c>
      <c r="B41">
        <v>795</v>
      </c>
      <c r="C41" s="1">
        <f t="shared" si="0"/>
        <v>0.016858936296547628</v>
      </c>
      <c r="D41" s="5">
        <f t="shared" si="1"/>
        <v>0</v>
      </c>
      <c r="E41" s="5">
        <f t="shared" si="2"/>
        <v>795</v>
      </c>
      <c r="F41" s="70">
        <f>E41</f>
        <v>795</v>
      </c>
      <c r="P41" s="17">
        <f t="shared" si="3"/>
        <v>795</v>
      </c>
    </row>
    <row r="42" spans="1:16" ht="12.75">
      <c r="A42" s="30" t="s">
        <v>37</v>
      </c>
      <c r="B42">
        <v>33</v>
      </c>
      <c r="C42" s="1">
        <f t="shared" si="0"/>
        <v>0.000699804902875562</v>
      </c>
      <c r="D42" s="5">
        <f t="shared" si="1"/>
        <v>0</v>
      </c>
      <c r="E42" s="5">
        <f t="shared" si="2"/>
        <v>33</v>
      </c>
      <c r="F42" s="70">
        <f aca="true" t="shared" si="5" ref="F42:F48">E42</f>
        <v>33</v>
      </c>
      <c r="P42" s="17">
        <f t="shared" si="3"/>
        <v>33</v>
      </c>
    </row>
    <row r="43" spans="1:16" ht="12.75">
      <c r="A43" s="30" t="s">
        <v>90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F43" s="70">
        <f t="shared" si="5"/>
        <v>0</v>
      </c>
      <c r="P43" s="17">
        <f t="shared" si="3"/>
        <v>0</v>
      </c>
    </row>
    <row r="44" spans="1:16" ht="12.75">
      <c r="A44" s="30" t="s">
        <v>91</v>
      </c>
      <c r="B44">
        <v>2</v>
      </c>
      <c r="C44" s="1">
        <f aca="true" t="shared" si="6" ref="C44:C75">B44/$B$136</f>
        <v>4.241241835609467E-05</v>
      </c>
      <c r="D44" s="5">
        <f aca="true" t="shared" si="7" ref="D44:D75">C44*$B$139</f>
        <v>0</v>
      </c>
      <c r="E44" s="5">
        <f t="shared" si="2"/>
        <v>2</v>
      </c>
      <c r="F44" s="70">
        <f t="shared" si="5"/>
        <v>2</v>
      </c>
      <c r="P44" s="17">
        <f t="shared" si="3"/>
        <v>2</v>
      </c>
    </row>
    <row r="45" spans="1:16" ht="12.75">
      <c r="A45" s="30" t="s">
        <v>38</v>
      </c>
      <c r="B45">
        <v>1150</v>
      </c>
      <c r="C45" s="1">
        <f t="shared" si="6"/>
        <v>0.02438714055475443</v>
      </c>
      <c r="D45" s="5">
        <f t="shared" si="7"/>
        <v>0</v>
      </c>
      <c r="E45" s="5">
        <f t="shared" si="2"/>
        <v>1150</v>
      </c>
      <c r="F45" s="70">
        <f t="shared" si="5"/>
        <v>1150</v>
      </c>
      <c r="P45" s="17">
        <f t="shared" si="3"/>
        <v>1150</v>
      </c>
    </row>
    <row r="46" spans="1:16" ht="12.75">
      <c r="A46" s="30" t="s">
        <v>39</v>
      </c>
      <c r="B46">
        <v>13287</v>
      </c>
      <c r="C46" s="1">
        <f t="shared" si="6"/>
        <v>0.2817669013487149</v>
      </c>
      <c r="D46" s="5">
        <f t="shared" si="7"/>
        <v>0</v>
      </c>
      <c r="E46" s="5">
        <f t="shared" si="2"/>
        <v>13287</v>
      </c>
      <c r="F46" s="70">
        <f t="shared" si="5"/>
        <v>13287</v>
      </c>
      <c r="P46" s="17">
        <f t="shared" si="3"/>
        <v>13287</v>
      </c>
    </row>
    <row r="47" spans="1:16" ht="12.75">
      <c r="A47" s="30" t="s">
        <v>40</v>
      </c>
      <c r="B47">
        <v>2361</v>
      </c>
      <c r="C47" s="1">
        <f t="shared" si="6"/>
        <v>0.05006785986936975</v>
      </c>
      <c r="D47" s="5">
        <f t="shared" si="7"/>
        <v>0</v>
      </c>
      <c r="E47" s="5">
        <f t="shared" si="2"/>
        <v>2361</v>
      </c>
      <c r="F47" s="70">
        <f t="shared" si="5"/>
        <v>2361</v>
      </c>
      <c r="P47" s="17">
        <f t="shared" si="3"/>
        <v>2361</v>
      </c>
    </row>
    <row r="48" spans="1:16" ht="12.75">
      <c r="A48" s="30" t="s">
        <v>41</v>
      </c>
      <c r="B48">
        <v>64</v>
      </c>
      <c r="C48" s="1">
        <f t="shared" si="6"/>
        <v>0.0013571973873950293</v>
      </c>
      <c r="D48" s="5">
        <f t="shared" si="7"/>
        <v>0</v>
      </c>
      <c r="E48" s="5">
        <f t="shared" si="2"/>
        <v>64</v>
      </c>
      <c r="F48" s="70">
        <f t="shared" si="5"/>
        <v>64</v>
      </c>
      <c r="P48" s="17">
        <f t="shared" si="3"/>
        <v>64</v>
      </c>
    </row>
    <row r="49" spans="1:16" ht="12.75">
      <c r="A49" s="28" t="s">
        <v>110</v>
      </c>
      <c r="B49"/>
      <c r="C49" s="1">
        <f t="shared" si="6"/>
        <v>0</v>
      </c>
      <c r="D49" s="5">
        <f t="shared" si="7"/>
        <v>0</v>
      </c>
      <c r="E49" s="5">
        <f t="shared" si="2"/>
        <v>0</v>
      </c>
      <c r="H49" s="67">
        <f>E49</f>
        <v>0</v>
      </c>
      <c r="P49" s="17">
        <f t="shared" si="3"/>
        <v>0</v>
      </c>
    </row>
    <row r="50" spans="1:16" ht="12.75">
      <c r="A50" s="28" t="s">
        <v>42</v>
      </c>
      <c r="B50">
        <v>129</v>
      </c>
      <c r="C50" s="1">
        <f t="shared" si="6"/>
        <v>0.0027356009839681057</v>
      </c>
      <c r="D50" s="5">
        <f t="shared" si="7"/>
        <v>0</v>
      </c>
      <c r="E50" s="5">
        <f>B50+D50</f>
        <v>129</v>
      </c>
      <c r="H50" s="67">
        <f>E50</f>
        <v>129</v>
      </c>
      <c r="P50" s="17">
        <f t="shared" si="3"/>
        <v>129</v>
      </c>
    </row>
    <row r="51" spans="1:16" ht="12.75">
      <c r="A51" s="28" t="s">
        <v>43</v>
      </c>
      <c r="B51">
        <v>374</v>
      </c>
      <c r="C51" s="1">
        <f t="shared" si="6"/>
        <v>0.007931122232589701</v>
      </c>
      <c r="D51" s="5">
        <f t="shared" si="7"/>
        <v>0</v>
      </c>
      <c r="E51" s="5">
        <f t="shared" si="2"/>
        <v>374</v>
      </c>
      <c r="H51" s="67">
        <f>E51</f>
        <v>374</v>
      </c>
      <c r="P51" s="17">
        <f t="shared" si="3"/>
        <v>374</v>
      </c>
    </row>
    <row r="52" spans="1:16" ht="12.75">
      <c r="A52" s="28" t="s">
        <v>164</v>
      </c>
      <c r="B52"/>
      <c r="C52" s="1">
        <f t="shared" si="6"/>
        <v>0</v>
      </c>
      <c r="D52" s="5">
        <f t="shared" si="7"/>
        <v>0</v>
      </c>
      <c r="E52" s="5">
        <f t="shared" si="2"/>
        <v>0</v>
      </c>
      <c r="H52" s="67">
        <f>E52</f>
        <v>0</v>
      </c>
      <c r="P52" s="17">
        <f t="shared" si="3"/>
        <v>0</v>
      </c>
    </row>
    <row r="53" spans="1:16" ht="12.75">
      <c r="A53" s="28" t="s">
        <v>125</v>
      </c>
      <c r="B53"/>
      <c r="C53" s="1">
        <f t="shared" si="6"/>
        <v>0</v>
      </c>
      <c r="D53" s="5">
        <f t="shared" si="7"/>
        <v>0</v>
      </c>
      <c r="E53" s="5">
        <f>B53+D53</f>
        <v>0</v>
      </c>
      <c r="H53" s="67">
        <f>E53</f>
        <v>0</v>
      </c>
      <c r="P53" s="17">
        <f>E53</f>
        <v>0</v>
      </c>
    </row>
    <row r="54" spans="1:16" ht="12.75">
      <c r="A54" s="27" t="s">
        <v>44</v>
      </c>
      <c r="B54">
        <v>69</v>
      </c>
      <c r="C54" s="1">
        <f t="shared" si="6"/>
        <v>0.001463228433285266</v>
      </c>
      <c r="D54" s="5">
        <f t="shared" si="7"/>
        <v>0</v>
      </c>
      <c r="E54" s="5">
        <f t="shared" si="2"/>
        <v>69</v>
      </c>
      <c r="I54" s="68">
        <f>E54</f>
        <v>69</v>
      </c>
      <c r="P54" s="17">
        <f t="shared" si="3"/>
        <v>69</v>
      </c>
    </row>
    <row r="55" spans="1:16" ht="12.75">
      <c r="A55" s="27" t="s">
        <v>45</v>
      </c>
      <c r="B55">
        <v>833</v>
      </c>
      <c r="C55" s="1">
        <f t="shared" si="6"/>
        <v>0.017664772245313428</v>
      </c>
      <c r="D55" s="5">
        <f t="shared" si="7"/>
        <v>0</v>
      </c>
      <c r="E55" s="5">
        <f t="shared" si="2"/>
        <v>833</v>
      </c>
      <c r="I55" s="68">
        <f aca="true" t="shared" si="8" ref="I55:I63">E55</f>
        <v>833</v>
      </c>
      <c r="P55" s="17">
        <f t="shared" si="3"/>
        <v>833</v>
      </c>
    </row>
    <row r="56" spans="1:16" ht="12.75">
      <c r="A56" s="27" t="s">
        <v>233</v>
      </c>
      <c r="B56"/>
      <c r="C56" s="1">
        <f t="shared" si="6"/>
        <v>0</v>
      </c>
      <c r="D56" s="5">
        <f t="shared" si="7"/>
        <v>0</v>
      </c>
      <c r="E56" s="5">
        <f t="shared" si="2"/>
        <v>0</v>
      </c>
      <c r="I56" s="68">
        <f t="shared" si="8"/>
        <v>0</v>
      </c>
      <c r="P56" s="17">
        <f t="shared" si="3"/>
        <v>0</v>
      </c>
    </row>
    <row r="57" spans="1:16" ht="12.75">
      <c r="A57" s="27" t="s">
        <v>46</v>
      </c>
      <c r="B57">
        <v>20</v>
      </c>
      <c r="C57" s="1">
        <f t="shared" si="6"/>
        <v>0.00042412418356094667</v>
      </c>
      <c r="D57" s="5">
        <f t="shared" si="7"/>
        <v>0</v>
      </c>
      <c r="E57" s="5">
        <f>B57+D57</f>
        <v>20</v>
      </c>
      <c r="I57" s="68">
        <f>E57</f>
        <v>20</v>
      </c>
      <c r="P57" s="17">
        <f>E57</f>
        <v>20</v>
      </c>
    </row>
    <row r="58" spans="1:16" ht="12.75">
      <c r="A58" s="27" t="s">
        <v>47</v>
      </c>
      <c r="B58">
        <v>3103</v>
      </c>
      <c r="C58" s="1">
        <f t="shared" si="6"/>
        <v>0.06580286707948087</v>
      </c>
      <c r="D58" s="5">
        <f t="shared" si="7"/>
        <v>0</v>
      </c>
      <c r="E58" s="5">
        <f t="shared" si="2"/>
        <v>3103</v>
      </c>
      <c r="I58" s="68">
        <f t="shared" si="8"/>
        <v>3103</v>
      </c>
      <c r="P58" s="17">
        <f t="shared" si="3"/>
        <v>3103</v>
      </c>
    </row>
    <row r="59" spans="1:16" ht="12.75">
      <c r="A59" s="27" t="s">
        <v>48</v>
      </c>
      <c r="B59">
        <v>825</v>
      </c>
      <c r="C59" s="1">
        <f t="shared" si="6"/>
        <v>0.01749512257188905</v>
      </c>
      <c r="D59" s="5">
        <f t="shared" si="7"/>
        <v>0</v>
      </c>
      <c r="E59" s="5">
        <f t="shared" si="2"/>
        <v>825</v>
      </c>
      <c r="I59" s="68">
        <f t="shared" si="8"/>
        <v>825</v>
      </c>
      <c r="P59" s="17">
        <f t="shared" si="3"/>
        <v>825</v>
      </c>
    </row>
    <row r="60" spans="1:16" ht="12.75">
      <c r="A60" s="27" t="s">
        <v>49</v>
      </c>
      <c r="B60"/>
      <c r="C60" s="1">
        <f t="shared" si="6"/>
        <v>0</v>
      </c>
      <c r="D60" s="5">
        <f t="shared" si="7"/>
        <v>0</v>
      </c>
      <c r="E60" s="5">
        <f t="shared" si="2"/>
        <v>0</v>
      </c>
      <c r="I60" s="68">
        <f t="shared" si="8"/>
        <v>0</v>
      </c>
      <c r="P60" s="17">
        <f t="shared" si="3"/>
        <v>0</v>
      </c>
    </row>
    <row r="61" spans="1:16" ht="12.75">
      <c r="A61" s="27" t="s">
        <v>50</v>
      </c>
      <c r="B61">
        <v>1727</v>
      </c>
      <c r="C61" s="1">
        <f t="shared" si="6"/>
        <v>0.03662312325048774</v>
      </c>
      <c r="D61" s="5">
        <f t="shared" si="7"/>
        <v>0</v>
      </c>
      <c r="E61" s="5">
        <f t="shared" si="2"/>
        <v>1727</v>
      </c>
      <c r="I61" s="68">
        <f t="shared" si="8"/>
        <v>1727</v>
      </c>
      <c r="P61" s="17">
        <f t="shared" si="3"/>
        <v>1727</v>
      </c>
    </row>
    <row r="62" spans="1:16" ht="12.75">
      <c r="A62" s="27" t="s">
        <v>51</v>
      </c>
      <c r="B62"/>
      <c r="C62" s="1">
        <f t="shared" si="6"/>
        <v>0</v>
      </c>
      <c r="D62" s="5">
        <f t="shared" si="7"/>
        <v>0</v>
      </c>
      <c r="E62" s="5">
        <f t="shared" si="2"/>
        <v>0</v>
      </c>
      <c r="I62" s="68">
        <f t="shared" si="8"/>
        <v>0</v>
      </c>
      <c r="P62" s="17">
        <f t="shared" si="3"/>
        <v>0</v>
      </c>
    </row>
    <row r="63" spans="1:16" ht="12.75">
      <c r="A63" s="27" t="s">
        <v>52</v>
      </c>
      <c r="B63">
        <v>4</v>
      </c>
      <c r="C63" s="1">
        <f t="shared" si="6"/>
        <v>8.482483671218933E-05</v>
      </c>
      <c r="D63" s="5">
        <f t="shared" si="7"/>
        <v>0</v>
      </c>
      <c r="E63" s="5">
        <f t="shared" si="2"/>
        <v>4</v>
      </c>
      <c r="I63" s="68">
        <f t="shared" si="8"/>
        <v>4</v>
      </c>
      <c r="P63" s="17">
        <f t="shared" si="3"/>
        <v>4</v>
      </c>
    </row>
    <row r="64" spans="1:16" ht="12.75">
      <c r="A64" s="28" t="s">
        <v>53</v>
      </c>
      <c r="B64">
        <v>117</v>
      </c>
      <c r="C64" s="1">
        <f t="shared" si="6"/>
        <v>0.002481126473831538</v>
      </c>
      <c r="D64" s="5">
        <f t="shared" si="7"/>
        <v>0</v>
      </c>
      <c r="E64" s="5">
        <f t="shared" si="2"/>
        <v>117</v>
      </c>
      <c r="H64" s="67">
        <f>E64</f>
        <v>117</v>
      </c>
      <c r="P64" s="17">
        <f t="shared" si="3"/>
        <v>117</v>
      </c>
    </row>
    <row r="65" spans="1:16" ht="12.75">
      <c r="A65" s="27" t="s">
        <v>54</v>
      </c>
      <c r="B65">
        <v>2442</v>
      </c>
      <c r="C65" s="1">
        <f t="shared" si="6"/>
        <v>0.051785562812791584</v>
      </c>
      <c r="D65" s="5">
        <f t="shared" si="7"/>
        <v>0</v>
      </c>
      <c r="E65" s="5">
        <f t="shared" si="2"/>
        <v>2442</v>
      </c>
      <c r="I65" s="68">
        <f>E65</f>
        <v>2442</v>
      </c>
      <c r="P65" s="17">
        <f t="shared" si="3"/>
        <v>2442</v>
      </c>
    </row>
    <row r="66" spans="1:16" ht="12.75">
      <c r="A66" s="27" t="s">
        <v>126</v>
      </c>
      <c r="B66"/>
      <c r="C66" s="1">
        <f t="shared" si="6"/>
        <v>0</v>
      </c>
      <c r="D66" s="5">
        <f t="shared" si="7"/>
        <v>0</v>
      </c>
      <c r="E66" s="5">
        <f t="shared" si="2"/>
        <v>0</v>
      </c>
      <c r="I66" s="68">
        <f>E66</f>
        <v>0</v>
      </c>
      <c r="P66" s="17">
        <f t="shared" si="3"/>
        <v>0</v>
      </c>
    </row>
    <row r="67" spans="1:16" ht="12.75">
      <c r="A67" s="27" t="s">
        <v>55</v>
      </c>
      <c r="B67">
        <v>2</v>
      </c>
      <c r="C67" s="1">
        <f t="shared" si="6"/>
        <v>4.241241835609467E-05</v>
      </c>
      <c r="D67" s="5">
        <f t="shared" si="7"/>
        <v>0</v>
      </c>
      <c r="E67" s="5">
        <f t="shared" si="2"/>
        <v>2</v>
      </c>
      <c r="I67" s="68">
        <f>E67</f>
        <v>2</v>
      </c>
      <c r="P67" s="17">
        <f t="shared" si="3"/>
        <v>2</v>
      </c>
    </row>
    <row r="68" spans="1:16" ht="12.75">
      <c r="A68" s="25" t="s">
        <v>92</v>
      </c>
      <c r="B68"/>
      <c r="C68" s="1">
        <f t="shared" si="6"/>
        <v>0</v>
      </c>
      <c r="D68" s="5">
        <f t="shared" si="7"/>
        <v>0</v>
      </c>
      <c r="E68" s="5">
        <f t="shared" si="2"/>
        <v>0</v>
      </c>
      <c r="I68" s="6"/>
      <c r="N68" s="74">
        <f>E68</f>
        <v>0</v>
      </c>
      <c r="P68" s="17">
        <f t="shared" si="3"/>
        <v>0</v>
      </c>
    </row>
    <row r="69" spans="1:16" ht="12.75">
      <c r="A69" s="28" t="s">
        <v>172</v>
      </c>
      <c r="B69"/>
      <c r="C69" s="1">
        <f t="shared" si="6"/>
        <v>0</v>
      </c>
      <c r="D69" s="5">
        <f t="shared" si="7"/>
        <v>0</v>
      </c>
      <c r="E69" s="5">
        <f t="shared" si="2"/>
        <v>0</v>
      </c>
      <c r="H69" s="67">
        <f>E69</f>
        <v>0</v>
      </c>
      <c r="P69" s="17">
        <f t="shared" si="3"/>
        <v>0</v>
      </c>
    </row>
    <row r="70" spans="1:16" ht="12.75">
      <c r="A70" s="28" t="s">
        <v>136</v>
      </c>
      <c r="B70"/>
      <c r="C70" s="1">
        <f t="shared" si="6"/>
        <v>0</v>
      </c>
      <c r="D70" s="5">
        <f t="shared" si="7"/>
        <v>0</v>
      </c>
      <c r="E70" s="5">
        <f>B70+D70</f>
        <v>0</v>
      </c>
      <c r="H70" s="67">
        <f>E70</f>
        <v>0</v>
      </c>
      <c r="P70" s="17">
        <f>E70</f>
        <v>0</v>
      </c>
    </row>
    <row r="71" spans="1:16" ht="12.75">
      <c r="A71" s="27" t="s">
        <v>127</v>
      </c>
      <c r="B71"/>
      <c r="C71" s="1">
        <f t="shared" si="6"/>
        <v>0</v>
      </c>
      <c r="D71" s="5">
        <f t="shared" si="7"/>
        <v>0</v>
      </c>
      <c r="E71" s="5">
        <f>B71+D71</f>
        <v>0</v>
      </c>
      <c r="I71" s="68">
        <f>E71</f>
        <v>0</v>
      </c>
      <c r="P71" s="17">
        <f>E71</f>
        <v>0</v>
      </c>
    </row>
    <row r="72" spans="1:16" ht="12.75">
      <c r="A72" s="92" t="s">
        <v>182</v>
      </c>
      <c r="B72">
        <v>1</v>
      </c>
      <c r="C72" s="1">
        <f t="shared" si="6"/>
        <v>2.1206209178047333E-05</v>
      </c>
      <c r="D72" s="5">
        <f t="shared" si="7"/>
        <v>0</v>
      </c>
      <c r="E72" s="5">
        <f>B72+D72</f>
        <v>1</v>
      </c>
      <c r="H72" s="67">
        <f>E72</f>
        <v>1</v>
      </c>
      <c r="I72" s="79"/>
      <c r="P72" s="17">
        <f>E72</f>
        <v>1</v>
      </c>
    </row>
    <row r="73" spans="1:16" ht="12.75">
      <c r="A73" s="28" t="s">
        <v>56</v>
      </c>
      <c r="B73">
        <v>6</v>
      </c>
      <c r="C73" s="1">
        <f t="shared" si="6"/>
        <v>0.000127237255068284</v>
      </c>
      <c r="D73" s="5">
        <f t="shared" si="7"/>
        <v>0</v>
      </c>
      <c r="E73" s="5">
        <f t="shared" si="2"/>
        <v>6</v>
      </c>
      <c r="H73" s="67">
        <f>E73</f>
        <v>6</v>
      </c>
      <c r="P73" s="17">
        <f>E73</f>
        <v>6</v>
      </c>
    </row>
    <row r="74" spans="1:16" ht="12.75">
      <c r="A74" s="28" t="s">
        <v>57</v>
      </c>
      <c r="B74">
        <v>7</v>
      </c>
      <c r="C74" s="1">
        <f t="shared" si="6"/>
        <v>0.00014844346424633132</v>
      </c>
      <c r="D74" s="5">
        <f t="shared" si="7"/>
        <v>0</v>
      </c>
      <c r="E74" s="5">
        <f t="shared" si="2"/>
        <v>7</v>
      </c>
      <c r="H74" s="67">
        <f>E74</f>
        <v>7</v>
      </c>
      <c r="P74" s="17">
        <f t="shared" si="3"/>
        <v>7</v>
      </c>
    </row>
    <row r="75" spans="1:16" ht="12.75">
      <c r="A75" s="28" t="s">
        <v>111</v>
      </c>
      <c r="B75"/>
      <c r="C75" s="1">
        <f t="shared" si="6"/>
        <v>0</v>
      </c>
      <c r="D75" s="5">
        <f t="shared" si="7"/>
        <v>0</v>
      </c>
      <c r="E75" s="5">
        <f t="shared" si="2"/>
        <v>0</v>
      </c>
      <c r="H75" s="67">
        <f>E75</f>
        <v>0</v>
      </c>
      <c r="P75" s="17">
        <f t="shared" si="3"/>
        <v>0</v>
      </c>
    </row>
    <row r="76" spans="1:16" ht="12.75">
      <c r="A76" s="27" t="s">
        <v>58</v>
      </c>
      <c r="B76">
        <v>3</v>
      </c>
      <c r="C76" s="1">
        <f aca="true" t="shared" si="9" ref="C76:C107">B76/$B$136</f>
        <v>6.3618627534142E-05</v>
      </c>
      <c r="D76" s="5">
        <f aca="true" t="shared" si="10" ref="D76:D107">C76*$B$139</f>
        <v>0</v>
      </c>
      <c r="E76" s="5">
        <f t="shared" si="2"/>
        <v>3</v>
      </c>
      <c r="I76" s="68">
        <f>E76</f>
        <v>3</v>
      </c>
      <c r="P76" s="17">
        <f t="shared" si="3"/>
        <v>3</v>
      </c>
    </row>
    <row r="77" spans="1:16" ht="12.75">
      <c r="A77" s="27" t="s">
        <v>59</v>
      </c>
      <c r="B77"/>
      <c r="C77" s="1">
        <f t="shared" si="9"/>
        <v>0</v>
      </c>
      <c r="D77" s="5">
        <f t="shared" si="10"/>
        <v>0</v>
      </c>
      <c r="E77" s="5">
        <f t="shared" si="2"/>
        <v>0</v>
      </c>
      <c r="I77" s="68">
        <f>E77</f>
        <v>0</v>
      </c>
      <c r="P77" s="17">
        <f t="shared" si="3"/>
        <v>0</v>
      </c>
    </row>
    <row r="78" spans="1:16" ht="12.75">
      <c r="A78" s="27" t="s">
        <v>60</v>
      </c>
      <c r="B78">
        <v>141</v>
      </c>
      <c r="C78" s="1">
        <f t="shared" si="9"/>
        <v>0.002990075494104674</v>
      </c>
      <c r="D78" s="5">
        <f t="shared" si="10"/>
        <v>0</v>
      </c>
      <c r="E78" s="5">
        <f t="shared" si="2"/>
        <v>141</v>
      </c>
      <c r="I78" s="68">
        <f>E78</f>
        <v>141</v>
      </c>
      <c r="P78" s="17">
        <f t="shared" si="3"/>
        <v>141</v>
      </c>
    </row>
    <row r="79" spans="1:16" ht="12.75">
      <c r="A79" s="27" t="s">
        <v>237</v>
      </c>
      <c r="B79"/>
      <c r="C79" s="1">
        <f t="shared" si="9"/>
        <v>0</v>
      </c>
      <c r="D79" s="5">
        <f t="shared" si="10"/>
        <v>0</v>
      </c>
      <c r="E79" s="5">
        <f>B79+D79</f>
        <v>0</v>
      </c>
      <c r="I79" s="68">
        <f>E79</f>
        <v>0</v>
      </c>
      <c r="P79" s="17">
        <f>E79</f>
        <v>0</v>
      </c>
    </row>
    <row r="80" spans="1:16" ht="12.75">
      <c r="A80" s="28" t="s">
        <v>103</v>
      </c>
      <c r="B80">
        <v>15</v>
      </c>
      <c r="C80" s="1">
        <f t="shared" si="9"/>
        <v>0.00031809313767071</v>
      </c>
      <c r="D80" s="5">
        <f t="shared" si="10"/>
        <v>0</v>
      </c>
      <c r="E80" s="5">
        <f t="shared" si="2"/>
        <v>15</v>
      </c>
      <c r="H80" s="67">
        <f>E80</f>
        <v>15</v>
      </c>
      <c r="I80" s="6"/>
      <c r="P80" s="17">
        <f t="shared" si="3"/>
        <v>15</v>
      </c>
    </row>
    <row r="81" spans="1:16" ht="12.75">
      <c r="A81" s="27" t="s">
        <v>61</v>
      </c>
      <c r="B81">
        <v>233</v>
      </c>
      <c r="C81" s="1">
        <f t="shared" si="9"/>
        <v>0.0049410467384850285</v>
      </c>
      <c r="D81" s="5">
        <f t="shared" si="10"/>
        <v>0</v>
      </c>
      <c r="E81" s="5">
        <f t="shared" si="2"/>
        <v>233</v>
      </c>
      <c r="I81" s="68">
        <f>E81</f>
        <v>233</v>
      </c>
      <c r="P81" s="17">
        <f t="shared" si="3"/>
        <v>233</v>
      </c>
    </row>
    <row r="82" spans="1:16" ht="12.75">
      <c r="A82" s="27" t="s">
        <v>62</v>
      </c>
      <c r="B82">
        <v>35</v>
      </c>
      <c r="C82" s="1">
        <f t="shared" si="9"/>
        <v>0.0007422173212316566</v>
      </c>
      <c r="D82" s="5">
        <f t="shared" si="10"/>
        <v>0</v>
      </c>
      <c r="E82" s="5">
        <f t="shared" si="2"/>
        <v>35</v>
      </c>
      <c r="I82" s="68">
        <f>E82</f>
        <v>35</v>
      </c>
      <c r="P82" s="17">
        <f t="shared" si="3"/>
        <v>35</v>
      </c>
    </row>
    <row r="83" spans="1:16" ht="12.75">
      <c r="A83" s="27" t="s">
        <v>234</v>
      </c>
      <c r="B83">
        <v>20</v>
      </c>
      <c r="C83" s="1">
        <f t="shared" si="9"/>
        <v>0.00042412418356094667</v>
      </c>
      <c r="D83" s="5">
        <f t="shared" si="10"/>
        <v>0</v>
      </c>
      <c r="E83" s="5">
        <f t="shared" si="2"/>
        <v>20</v>
      </c>
      <c r="I83" s="68">
        <f>E83</f>
        <v>20</v>
      </c>
      <c r="P83" s="17">
        <f t="shared" si="3"/>
        <v>20</v>
      </c>
    </row>
    <row r="84" spans="1:16" ht="12.75">
      <c r="A84" s="27" t="s">
        <v>113</v>
      </c>
      <c r="B84"/>
      <c r="C84" s="1">
        <f t="shared" si="9"/>
        <v>0</v>
      </c>
      <c r="D84" s="5">
        <f t="shared" si="10"/>
        <v>0</v>
      </c>
      <c r="E84" s="5">
        <f>B84+D84</f>
        <v>0</v>
      </c>
      <c r="I84" s="68">
        <f>E84</f>
        <v>0</v>
      </c>
      <c r="P84" s="17">
        <f>E84</f>
        <v>0</v>
      </c>
    </row>
    <row r="85" spans="1:16" ht="12.75">
      <c r="A85" s="28" t="s">
        <v>112</v>
      </c>
      <c r="B85">
        <v>25</v>
      </c>
      <c r="C85" s="1">
        <f t="shared" si="9"/>
        <v>0.0005301552294511833</v>
      </c>
      <c r="D85" s="5">
        <f t="shared" si="10"/>
        <v>0</v>
      </c>
      <c r="E85" s="5">
        <f t="shared" si="2"/>
        <v>25</v>
      </c>
      <c r="H85" s="67">
        <f>E85</f>
        <v>25</v>
      </c>
      <c r="P85" s="17">
        <f t="shared" si="3"/>
        <v>25</v>
      </c>
    </row>
    <row r="86" spans="1:16" ht="12.75">
      <c r="A86" s="28" t="s">
        <v>63</v>
      </c>
      <c r="B86"/>
      <c r="C86" s="1">
        <f t="shared" si="9"/>
        <v>0</v>
      </c>
      <c r="D86" s="5">
        <f t="shared" si="10"/>
        <v>0</v>
      </c>
      <c r="E86" s="5">
        <f>B86+D86</f>
        <v>0</v>
      </c>
      <c r="H86" s="67">
        <f>E86</f>
        <v>0</v>
      </c>
      <c r="P86" s="17">
        <f>E86</f>
        <v>0</v>
      </c>
    </row>
    <row r="87" spans="1:16" ht="12.75">
      <c r="A87" s="27" t="s">
        <v>238</v>
      </c>
      <c r="B87"/>
      <c r="C87" s="1">
        <f t="shared" si="9"/>
        <v>0</v>
      </c>
      <c r="D87" s="5">
        <f t="shared" si="10"/>
        <v>0</v>
      </c>
      <c r="E87" s="5">
        <f t="shared" si="2"/>
        <v>0</v>
      </c>
      <c r="I87" s="68">
        <f>E87</f>
        <v>0</v>
      </c>
      <c r="P87" s="17">
        <f t="shared" si="3"/>
        <v>0</v>
      </c>
    </row>
    <row r="88" spans="1:16" ht="12.75">
      <c r="A88" s="27" t="s">
        <v>64</v>
      </c>
      <c r="B88">
        <v>2</v>
      </c>
      <c r="C88" s="1">
        <f t="shared" si="9"/>
        <v>4.241241835609467E-05</v>
      </c>
      <c r="D88" s="5">
        <f t="shared" si="10"/>
        <v>0</v>
      </c>
      <c r="E88" s="5">
        <f>B88+D88</f>
        <v>2</v>
      </c>
      <c r="I88" s="68">
        <f>E88</f>
        <v>2</v>
      </c>
      <c r="P88" s="17">
        <f t="shared" si="3"/>
        <v>2</v>
      </c>
    </row>
    <row r="89" spans="1:16" ht="12.75">
      <c r="A89" s="27" t="s">
        <v>65</v>
      </c>
      <c r="B89">
        <v>8</v>
      </c>
      <c r="C89" s="1">
        <f t="shared" si="9"/>
        <v>0.00016964967342437867</v>
      </c>
      <c r="D89" s="5">
        <f t="shared" si="10"/>
        <v>0</v>
      </c>
      <c r="E89" s="5">
        <f t="shared" si="2"/>
        <v>8</v>
      </c>
      <c r="I89" s="68">
        <f>E89</f>
        <v>8</v>
      </c>
      <c r="P89" s="17">
        <f t="shared" si="3"/>
        <v>8</v>
      </c>
    </row>
    <row r="90" spans="1:16" ht="12.75">
      <c r="A90" s="28" t="s">
        <v>66</v>
      </c>
      <c r="B90">
        <v>2</v>
      </c>
      <c r="C90" s="1">
        <f t="shared" si="9"/>
        <v>4.241241835609467E-05</v>
      </c>
      <c r="D90" s="5">
        <f t="shared" si="10"/>
        <v>0</v>
      </c>
      <c r="E90" s="5">
        <f t="shared" si="2"/>
        <v>2</v>
      </c>
      <c r="H90" s="67">
        <f aca="true" t="shared" si="11" ref="H90:H97">E90</f>
        <v>2</v>
      </c>
      <c r="P90" s="17">
        <f t="shared" si="3"/>
        <v>2</v>
      </c>
    </row>
    <row r="91" spans="1:16" ht="12.75">
      <c r="A91" s="28" t="s">
        <v>67</v>
      </c>
      <c r="B91">
        <v>15</v>
      </c>
      <c r="C91" s="1">
        <f t="shared" si="9"/>
        <v>0.00031809313767071</v>
      </c>
      <c r="D91" s="5">
        <f t="shared" si="10"/>
        <v>0</v>
      </c>
      <c r="E91" s="5">
        <f t="shared" si="2"/>
        <v>15</v>
      </c>
      <c r="H91" s="67">
        <f t="shared" si="11"/>
        <v>15</v>
      </c>
      <c r="P91" s="17">
        <f t="shared" si="3"/>
        <v>15</v>
      </c>
    </row>
    <row r="92" spans="1:16" ht="12.75">
      <c r="A92" s="28" t="s">
        <v>115</v>
      </c>
      <c r="B92">
        <v>7</v>
      </c>
      <c r="C92" s="1">
        <f t="shared" si="9"/>
        <v>0.00014844346424633132</v>
      </c>
      <c r="D92" s="5">
        <f t="shared" si="10"/>
        <v>0</v>
      </c>
      <c r="E92" s="5">
        <f>B92+D92</f>
        <v>7</v>
      </c>
      <c r="H92" s="67">
        <f>E92</f>
        <v>7</v>
      </c>
      <c r="P92" s="17">
        <f>E92</f>
        <v>7</v>
      </c>
    </row>
    <row r="93" spans="1:16" ht="12.75">
      <c r="A93" s="28" t="s">
        <v>68</v>
      </c>
      <c r="B93"/>
      <c r="C93" s="1">
        <f t="shared" si="9"/>
        <v>0</v>
      </c>
      <c r="D93" s="5">
        <f t="shared" si="10"/>
        <v>0</v>
      </c>
      <c r="E93" s="5">
        <f t="shared" si="2"/>
        <v>0</v>
      </c>
      <c r="H93" s="67">
        <f t="shared" si="11"/>
        <v>0</v>
      </c>
      <c r="P93" s="17">
        <f t="shared" si="3"/>
        <v>0</v>
      </c>
    </row>
    <row r="94" spans="1:16" ht="12.75">
      <c r="A94" s="28" t="s">
        <v>69</v>
      </c>
      <c r="B94">
        <v>66</v>
      </c>
      <c r="C94" s="1">
        <f t="shared" si="9"/>
        <v>0.001399609805751124</v>
      </c>
      <c r="D94" s="5">
        <f t="shared" si="10"/>
        <v>0</v>
      </c>
      <c r="E94" s="5">
        <f t="shared" si="2"/>
        <v>66</v>
      </c>
      <c r="H94" s="67">
        <f t="shared" si="11"/>
        <v>66</v>
      </c>
      <c r="P94" s="17">
        <f t="shared" si="3"/>
        <v>66</v>
      </c>
    </row>
    <row r="95" spans="1:16" ht="12.75">
      <c r="A95" s="28" t="s">
        <v>70</v>
      </c>
      <c r="B95"/>
      <c r="C95" s="1">
        <f t="shared" si="9"/>
        <v>0</v>
      </c>
      <c r="D95" s="5">
        <f t="shared" si="10"/>
        <v>0</v>
      </c>
      <c r="E95" s="5">
        <f t="shared" si="2"/>
        <v>0</v>
      </c>
      <c r="H95" s="67">
        <f t="shared" si="11"/>
        <v>0</v>
      </c>
      <c r="P95" s="17">
        <f t="shared" si="3"/>
        <v>0</v>
      </c>
    </row>
    <row r="96" spans="1:16" ht="12.75">
      <c r="A96" s="28" t="s">
        <v>71</v>
      </c>
      <c r="B96"/>
      <c r="C96" s="1">
        <f t="shared" si="9"/>
        <v>0</v>
      </c>
      <c r="D96" s="5">
        <f t="shared" si="10"/>
        <v>0</v>
      </c>
      <c r="E96" s="5">
        <f>B96+D96</f>
        <v>0</v>
      </c>
      <c r="H96" s="67">
        <f>E96</f>
        <v>0</v>
      </c>
      <c r="P96" s="17">
        <f aca="true" t="shared" si="12" ref="P96:P110">E96</f>
        <v>0</v>
      </c>
    </row>
    <row r="97" spans="1:16" ht="12.75">
      <c r="A97" s="28" t="s">
        <v>116</v>
      </c>
      <c r="B97"/>
      <c r="C97" s="1">
        <f t="shared" si="9"/>
        <v>0</v>
      </c>
      <c r="D97" s="5">
        <f t="shared" si="10"/>
        <v>0</v>
      </c>
      <c r="E97" s="5">
        <f t="shared" si="2"/>
        <v>0</v>
      </c>
      <c r="H97" s="67">
        <f t="shared" si="11"/>
        <v>0</v>
      </c>
      <c r="P97" s="17">
        <f t="shared" si="12"/>
        <v>0</v>
      </c>
    </row>
    <row r="98" spans="1:16" ht="12.75">
      <c r="A98" s="27" t="s">
        <v>131</v>
      </c>
      <c r="B98">
        <v>1</v>
      </c>
      <c r="C98" s="1">
        <f t="shared" si="9"/>
        <v>2.1206209178047333E-05</v>
      </c>
      <c r="D98" s="5">
        <f t="shared" si="10"/>
        <v>0</v>
      </c>
      <c r="E98" s="5">
        <f t="shared" si="2"/>
        <v>1</v>
      </c>
      <c r="I98" s="68">
        <f>E98</f>
        <v>1</v>
      </c>
      <c r="P98" s="17">
        <f t="shared" si="12"/>
        <v>1</v>
      </c>
    </row>
    <row r="99" spans="1:16" ht="12.75">
      <c r="A99" s="27" t="s">
        <v>72</v>
      </c>
      <c r="B99"/>
      <c r="C99" s="1">
        <f t="shared" si="9"/>
        <v>0</v>
      </c>
      <c r="D99" s="5">
        <f t="shared" si="10"/>
        <v>0</v>
      </c>
      <c r="E99" s="5">
        <f t="shared" si="2"/>
        <v>0</v>
      </c>
      <c r="I99" s="68">
        <f aca="true" t="shared" si="13" ref="I99:I108">E99</f>
        <v>0</v>
      </c>
      <c r="P99" s="17">
        <f t="shared" si="12"/>
        <v>0</v>
      </c>
    </row>
    <row r="100" spans="1:16" ht="12.75">
      <c r="A100" s="27" t="s">
        <v>73</v>
      </c>
      <c r="B100"/>
      <c r="C100" s="1">
        <f t="shared" si="9"/>
        <v>0</v>
      </c>
      <c r="D100" s="5">
        <f t="shared" si="10"/>
        <v>0</v>
      </c>
      <c r="E100" s="5">
        <f t="shared" si="2"/>
        <v>0</v>
      </c>
      <c r="I100" s="68">
        <f t="shared" si="13"/>
        <v>0</v>
      </c>
      <c r="P100" s="17">
        <f t="shared" si="12"/>
        <v>0</v>
      </c>
    </row>
    <row r="101" spans="1:16" ht="12.75">
      <c r="A101" s="27" t="s">
        <v>74</v>
      </c>
      <c r="B101">
        <v>3</v>
      </c>
      <c r="C101" s="1">
        <f t="shared" si="9"/>
        <v>6.3618627534142E-05</v>
      </c>
      <c r="D101" s="5">
        <f t="shared" si="10"/>
        <v>0</v>
      </c>
      <c r="E101" s="5">
        <f t="shared" si="2"/>
        <v>3</v>
      </c>
      <c r="I101" s="68">
        <f t="shared" si="13"/>
        <v>3</v>
      </c>
      <c r="P101" s="17">
        <f t="shared" si="12"/>
        <v>3</v>
      </c>
    </row>
    <row r="102" spans="1:16" ht="12.75">
      <c r="A102" s="27" t="s">
        <v>75</v>
      </c>
      <c r="B102"/>
      <c r="C102" s="1">
        <f t="shared" si="9"/>
        <v>0</v>
      </c>
      <c r="D102" s="5">
        <f t="shared" si="10"/>
        <v>0</v>
      </c>
      <c r="E102" s="5">
        <f>B102+D102</f>
        <v>0</v>
      </c>
      <c r="I102" s="68">
        <f t="shared" si="13"/>
        <v>0</v>
      </c>
      <c r="P102" s="17">
        <f t="shared" si="12"/>
        <v>0</v>
      </c>
    </row>
    <row r="103" spans="1:16" ht="12.75">
      <c r="A103" s="27" t="s">
        <v>77</v>
      </c>
      <c r="B103">
        <v>1</v>
      </c>
      <c r="C103" s="1">
        <f t="shared" si="9"/>
        <v>2.1206209178047333E-05</v>
      </c>
      <c r="D103" s="5">
        <f t="shared" si="10"/>
        <v>0</v>
      </c>
      <c r="E103" s="5">
        <f>B103+D103</f>
        <v>1</v>
      </c>
      <c r="I103" s="68">
        <f>E103</f>
        <v>1</v>
      </c>
      <c r="P103" s="17">
        <f t="shared" si="12"/>
        <v>1</v>
      </c>
    </row>
    <row r="104" spans="1:16" ht="12.75">
      <c r="A104" s="27" t="s">
        <v>118</v>
      </c>
      <c r="B104">
        <v>3</v>
      </c>
      <c r="C104" s="1">
        <f t="shared" si="9"/>
        <v>6.3618627534142E-05</v>
      </c>
      <c r="D104" s="5">
        <f t="shared" si="10"/>
        <v>0</v>
      </c>
      <c r="E104" s="5">
        <f>B104+D104</f>
        <v>3</v>
      </c>
      <c r="I104" s="68">
        <f t="shared" si="13"/>
        <v>3</v>
      </c>
      <c r="P104" s="17">
        <f t="shared" si="12"/>
        <v>3</v>
      </c>
    </row>
    <row r="105" spans="1:16" ht="12.75">
      <c r="A105" s="27" t="s">
        <v>213</v>
      </c>
      <c r="B105">
        <v>6</v>
      </c>
      <c r="C105" s="1">
        <f t="shared" si="9"/>
        <v>0.000127237255068284</v>
      </c>
      <c r="D105" s="5">
        <f t="shared" si="10"/>
        <v>0</v>
      </c>
      <c r="E105" s="5">
        <f t="shared" si="2"/>
        <v>6</v>
      </c>
      <c r="I105" s="68">
        <f t="shared" si="13"/>
        <v>6</v>
      </c>
      <c r="P105" s="17">
        <f t="shared" si="12"/>
        <v>6</v>
      </c>
    </row>
    <row r="106" spans="1:16" ht="12.75">
      <c r="A106" s="27" t="s">
        <v>120</v>
      </c>
      <c r="B106"/>
      <c r="C106" s="1">
        <f t="shared" si="9"/>
        <v>0</v>
      </c>
      <c r="D106" s="5">
        <f t="shared" si="10"/>
        <v>0</v>
      </c>
      <c r="E106" s="5">
        <f t="shared" si="2"/>
        <v>0</v>
      </c>
      <c r="I106" s="68">
        <f t="shared" si="13"/>
        <v>0</v>
      </c>
      <c r="P106" s="17">
        <f t="shared" si="12"/>
        <v>0</v>
      </c>
    </row>
    <row r="107" spans="1:16" ht="12.75">
      <c r="A107" s="27" t="s">
        <v>139</v>
      </c>
      <c r="B107"/>
      <c r="C107" s="1">
        <f t="shared" si="9"/>
        <v>0</v>
      </c>
      <c r="D107" s="5">
        <f t="shared" si="10"/>
        <v>0</v>
      </c>
      <c r="E107" s="5">
        <f t="shared" si="2"/>
        <v>0</v>
      </c>
      <c r="I107" s="68">
        <f t="shared" si="13"/>
        <v>0</v>
      </c>
      <c r="P107" s="17">
        <f t="shared" si="12"/>
        <v>0</v>
      </c>
    </row>
    <row r="108" spans="1:16" ht="12.75">
      <c r="A108" s="27" t="s">
        <v>78</v>
      </c>
      <c r="B108">
        <v>13</v>
      </c>
      <c r="C108" s="1">
        <f aca="true" t="shared" si="14" ref="C108:C134">B108/$B$136</f>
        <v>0.0002756807193146153</v>
      </c>
      <c r="D108" s="5">
        <f aca="true" t="shared" si="15" ref="D108:D134">C108*$B$139</f>
        <v>0</v>
      </c>
      <c r="E108" s="5">
        <f t="shared" si="2"/>
        <v>13</v>
      </c>
      <c r="I108" s="68">
        <f t="shared" si="13"/>
        <v>13</v>
      </c>
      <c r="P108" s="17">
        <f t="shared" si="12"/>
        <v>13</v>
      </c>
    </row>
    <row r="109" spans="1:16" ht="12.75">
      <c r="A109" s="31" t="s">
        <v>239</v>
      </c>
      <c r="B109"/>
      <c r="C109" s="1">
        <f t="shared" si="14"/>
        <v>0</v>
      </c>
      <c r="D109" s="5">
        <f t="shared" si="15"/>
        <v>0</v>
      </c>
      <c r="E109" s="5">
        <f>B109+D109</f>
        <v>0</v>
      </c>
      <c r="L109" s="72">
        <f>E109</f>
        <v>0</v>
      </c>
      <c r="P109" s="17">
        <f t="shared" si="12"/>
        <v>0</v>
      </c>
    </row>
    <row r="110" spans="1:16" ht="12.75">
      <c r="A110" s="31" t="s">
        <v>217</v>
      </c>
      <c r="B110"/>
      <c r="C110" s="1">
        <f t="shared" si="14"/>
        <v>0</v>
      </c>
      <c r="D110" s="5">
        <f t="shared" si="15"/>
        <v>0</v>
      </c>
      <c r="E110" s="5">
        <f>B110+D110</f>
        <v>0</v>
      </c>
      <c r="L110" s="72">
        <f>E110</f>
        <v>0</v>
      </c>
      <c r="P110" s="17">
        <f t="shared" si="12"/>
        <v>0</v>
      </c>
    </row>
    <row r="111" spans="1:16" ht="12.75">
      <c r="A111" s="31" t="s">
        <v>246</v>
      </c>
      <c r="B111">
        <v>4</v>
      </c>
      <c r="C111" s="1">
        <f t="shared" si="14"/>
        <v>8.482483671218933E-05</v>
      </c>
      <c r="D111" s="5">
        <f t="shared" si="15"/>
        <v>0</v>
      </c>
      <c r="E111" s="5">
        <f>B111+D111</f>
        <v>4</v>
      </c>
      <c r="L111" s="72">
        <f>E111</f>
        <v>4</v>
      </c>
      <c r="P111" s="17">
        <f aca="true" t="shared" si="16" ref="P111:P130">E111</f>
        <v>4</v>
      </c>
    </row>
    <row r="112" spans="1:16" ht="12.75">
      <c r="A112" s="31" t="s">
        <v>94</v>
      </c>
      <c r="B112">
        <v>2</v>
      </c>
      <c r="C112" s="1">
        <f t="shared" si="14"/>
        <v>4.241241835609467E-05</v>
      </c>
      <c r="D112" s="5">
        <f t="shared" si="15"/>
        <v>0</v>
      </c>
      <c r="E112" s="5">
        <f>B112+D112</f>
        <v>2</v>
      </c>
      <c r="L112" s="72">
        <f>E112</f>
        <v>2</v>
      </c>
      <c r="P112" s="17">
        <f t="shared" si="16"/>
        <v>2</v>
      </c>
    </row>
    <row r="113" spans="1:16" ht="12.75">
      <c r="A113" s="41" t="s">
        <v>95</v>
      </c>
      <c r="B113">
        <v>38</v>
      </c>
      <c r="C113" s="1">
        <f t="shared" si="14"/>
        <v>0.0008058359487657986</v>
      </c>
      <c r="D113" s="5">
        <f t="shared" si="15"/>
        <v>0</v>
      </c>
      <c r="E113" s="5">
        <f>B113+D113</f>
        <v>38</v>
      </c>
      <c r="I113" s="6"/>
      <c r="J113" s="71">
        <f>E113</f>
        <v>38</v>
      </c>
      <c r="P113" s="17">
        <f t="shared" si="16"/>
        <v>38</v>
      </c>
    </row>
    <row r="114" spans="1:16" ht="12.75">
      <c r="A114" s="43" t="s">
        <v>96</v>
      </c>
      <c r="B114"/>
      <c r="C114" s="1">
        <f t="shared" si="14"/>
        <v>0</v>
      </c>
      <c r="D114" s="5">
        <f t="shared" si="15"/>
        <v>0</v>
      </c>
      <c r="E114" s="5">
        <f t="shared" si="2"/>
        <v>0</v>
      </c>
      <c r="I114" s="6"/>
      <c r="K114" s="73">
        <f>E114</f>
        <v>0</v>
      </c>
      <c r="P114" s="17">
        <f t="shared" si="16"/>
        <v>0</v>
      </c>
    </row>
    <row r="115" spans="1:16" ht="12.75">
      <c r="A115" s="43" t="s">
        <v>208</v>
      </c>
      <c r="B115"/>
      <c r="C115" s="1">
        <f t="shared" si="14"/>
        <v>0</v>
      </c>
      <c r="D115" s="5">
        <f t="shared" si="15"/>
        <v>0</v>
      </c>
      <c r="E115" s="5">
        <f>B115+D115</f>
        <v>0</v>
      </c>
      <c r="I115" s="6"/>
      <c r="K115" s="73">
        <f>E115</f>
        <v>0</v>
      </c>
      <c r="P115" s="17">
        <f t="shared" si="16"/>
        <v>0</v>
      </c>
    </row>
    <row r="116" spans="1:16" ht="12.75">
      <c r="A116" s="43" t="s">
        <v>196</v>
      </c>
      <c r="B116"/>
      <c r="C116" s="1">
        <f t="shared" si="14"/>
        <v>0</v>
      </c>
      <c r="D116" s="5">
        <f t="shared" si="15"/>
        <v>0</v>
      </c>
      <c r="E116" s="5">
        <f>B116+D116</f>
        <v>0</v>
      </c>
      <c r="I116" s="6"/>
      <c r="K116" s="73">
        <f>E116</f>
        <v>0</v>
      </c>
      <c r="P116" s="17">
        <f t="shared" si="16"/>
        <v>0</v>
      </c>
    </row>
    <row r="117" spans="1:16" ht="12.75">
      <c r="A117" s="41" t="s">
        <v>98</v>
      </c>
      <c r="B117">
        <v>4</v>
      </c>
      <c r="C117" s="1">
        <f t="shared" si="14"/>
        <v>8.482483671218933E-05</v>
      </c>
      <c r="D117" s="5">
        <f t="shared" si="15"/>
        <v>0</v>
      </c>
      <c r="E117" s="5">
        <f t="shared" si="2"/>
        <v>4</v>
      </c>
      <c r="I117" s="6"/>
      <c r="J117" s="71">
        <f>E117</f>
        <v>4</v>
      </c>
      <c r="P117" s="17">
        <f t="shared" si="16"/>
        <v>4</v>
      </c>
    </row>
    <row r="118" spans="1:16" ht="12.75">
      <c r="A118" s="31" t="s">
        <v>79</v>
      </c>
      <c r="B118">
        <v>122</v>
      </c>
      <c r="C118" s="1">
        <f t="shared" si="14"/>
        <v>0.0025871575197217744</v>
      </c>
      <c r="D118" s="5">
        <f t="shared" si="15"/>
        <v>0</v>
      </c>
      <c r="E118" s="5">
        <f t="shared" si="2"/>
        <v>122</v>
      </c>
      <c r="L118" s="72">
        <f>E118</f>
        <v>122</v>
      </c>
      <c r="P118" s="17">
        <f t="shared" si="16"/>
        <v>122</v>
      </c>
    </row>
    <row r="119" spans="1:16" ht="12.75">
      <c r="A119" s="31" t="s">
        <v>100</v>
      </c>
      <c r="B119">
        <v>12</v>
      </c>
      <c r="C119" s="1">
        <f t="shared" si="14"/>
        <v>0.000254474510136568</v>
      </c>
      <c r="D119" s="5">
        <f t="shared" si="15"/>
        <v>0</v>
      </c>
      <c r="E119" s="5">
        <f>B119+D119</f>
        <v>12</v>
      </c>
      <c r="L119" s="72">
        <f>E119</f>
        <v>12</v>
      </c>
      <c r="P119" s="17">
        <f t="shared" si="16"/>
        <v>12</v>
      </c>
    </row>
    <row r="120" spans="1:16" ht="12.75">
      <c r="A120" s="31" t="s">
        <v>141</v>
      </c>
      <c r="B120"/>
      <c r="C120" s="1">
        <f t="shared" si="14"/>
        <v>0</v>
      </c>
      <c r="D120" s="5">
        <f t="shared" si="15"/>
        <v>0</v>
      </c>
      <c r="E120" s="5">
        <f t="shared" si="2"/>
        <v>0</v>
      </c>
      <c r="L120" s="72">
        <f>E120</f>
        <v>0</v>
      </c>
      <c r="P120" s="17">
        <f t="shared" si="16"/>
        <v>0</v>
      </c>
    </row>
    <row r="121" spans="1:16" ht="12.75">
      <c r="A121" s="31" t="s">
        <v>190</v>
      </c>
      <c r="B121">
        <v>48</v>
      </c>
      <c r="C121" s="1">
        <f t="shared" si="14"/>
        <v>0.001017898040546272</v>
      </c>
      <c r="D121" s="5">
        <f t="shared" si="15"/>
        <v>0</v>
      </c>
      <c r="E121" s="5">
        <f t="shared" si="2"/>
        <v>48</v>
      </c>
      <c r="L121" s="72">
        <f>E121</f>
        <v>48</v>
      </c>
      <c r="P121" s="17">
        <f t="shared" si="16"/>
        <v>48</v>
      </c>
    </row>
    <row r="122" spans="1:16" ht="12.75">
      <c r="A122" s="31" t="s">
        <v>232</v>
      </c>
      <c r="B122"/>
      <c r="C122" s="1">
        <f t="shared" si="14"/>
        <v>0</v>
      </c>
      <c r="D122" s="5">
        <f t="shared" si="15"/>
        <v>0</v>
      </c>
      <c r="E122" s="5">
        <f>B122+D122</f>
        <v>0</v>
      </c>
      <c r="L122" s="72">
        <f>E122</f>
        <v>0</v>
      </c>
      <c r="P122" s="17">
        <f t="shared" si="16"/>
        <v>0</v>
      </c>
    </row>
    <row r="123" spans="1:16" ht="12.75">
      <c r="A123" s="42" t="s">
        <v>80</v>
      </c>
      <c r="B123">
        <v>2</v>
      </c>
      <c r="C123" s="1">
        <f t="shared" si="14"/>
        <v>4.241241835609467E-05</v>
      </c>
      <c r="D123" s="5">
        <f t="shared" si="15"/>
        <v>0</v>
      </c>
      <c r="E123" s="5">
        <f t="shared" si="2"/>
        <v>2</v>
      </c>
      <c r="M123" s="75">
        <f>E123</f>
        <v>2</v>
      </c>
      <c r="P123" s="17">
        <f t="shared" si="16"/>
        <v>2</v>
      </c>
    </row>
    <row r="124" spans="1:16" ht="12.75">
      <c r="A124" s="31" t="s">
        <v>173</v>
      </c>
      <c r="B124"/>
      <c r="C124" s="1">
        <f t="shared" si="14"/>
        <v>0</v>
      </c>
      <c r="D124" s="5">
        <f t="shared" si="15"/>
        <v>0</v>
      </c>
      <c r="E124" s="5">
        <f t="shared" si="2"/>
        <v>0</v>
      </c>
      <c r="L124" s="72">
        <f aca="true" t="shared" si="17" ref="L124:L129">E124</f>
        <v>0</v>
      </c>
      <c r="M124" s="6"/>
      <c r="P124" s="17">
        <f t="shared" si="16"/>
        <v>0</v>
      </c>
    </row>
    <row r="125" spans="1:16" ht="12.75">
      <c r="A125" s="31" t="s">
        <v>142</v>
      </c>
      <c r="B125"/>
      <c r="C125" s="1">
        <f t="shared" si="14"/>
        <v>0</v>
      </c>
      <c r="D125" s="5">
        <f t="shared" si="15"/>
        <v>0</v>
      </c>
      <c r="E125" s="5">
        <f t="shared" si="2"/>
        <v>0</v>
      </c>
      <c r="L125" s="72">
        <f t="shared" si="17"/>
        <v>0</v>
      </c>
      <c r="M125" s="6"/>
      <c r="P125" s="17">
        <f t="shared" si="16"/>
        <v>0</v>
      </c>
    </row>
    <row r="126" spans="1:16" ht="12.75">
      <c r="A126" s="31" t="s">
        <v>166</v>
      </c>
      <c r="B126"/>
      <c r="C126" s="1">
        <f t="shared" si="14"/>
        <v>0</v>
      </c>
      <c r="D126" s="5">
        <f t="shared" si="15"/>
        <v>0</v>
      </c>
      <c r="E126" s="5">
        <f aca="true" t="shared" si="18" ref="E126:E132">B126+D126</f>
        <v>0</v>
      </c>
      <c r="L126" s="72">
        <f t="shared" si="17"/>
        <v>0</v>
      </c>
      <c r="M126" s="6"/>
      <c r="P126" s="17">
        <f t="shared" si="16"/>
        <v>0</v>
      </c>
    </row>
    <row r="127" spans="1:16" ht="12.75">
      <c r="A127" s="31" t="s">
        <v>240</v>
      </c>
      <c r="B127"/>
      <c r="C127" s="1">
        <f t="shared" si="14"/>
        <v>0</v>
      </c>
      <c r="D127" s="5">
        <f t="shared" si="15"/>
        <v>0</v>
      </c>
      <c r="E127" s="5">
        <f>B127+D127</f>
        <v>0</v>
      </c>
      <c r="L127" s="72">
        <f t="shared" si="17"/>
        <v>0</v>
      </c>
      <c r="M127" s="6"/>
      <c r="P127" s="17">
        <f t="shared" si="16"/>
        <v>0</v>
      </c>
    </row>
    <row r="128" spans="1:16" ht="12.75">
      <c r="A128" s="31" t="s">
        <v>169</v>
      </c>
      <c r="B128"/>
      <c r="C128" s="1">
        <f t="shared" si="14"/>
        <v>0</v>
      </c>
      <c r="D128" s="5">
        <f t="shared" si="15"/>
        <v>0</v>
      </c>
      <c r="E128" s="5">
        <f t="shared" si="18"/>
        <v>0</v>
      </c>
      <c r="L128" s="72">
        <f t="shared" si="17"/>
        <v>0</v>
      </c>
      <c r="M128" s="6"/>
      <c r="P128" s="17">
        <f t="shared" si="16"/>
        <v>0</v>
      </c>
    </row>
    <row r="129" spans="1:16" ht="12.75">
      <c r="A129" s="31" t="s">
        <v>81</v>
      </c>
      <c r="B129">
        <v>1</v>
      </c>
      <c r="C129" s="1">
        <f t="shared" si="14"/>
        <v>2.1206209178047333E-05</v>
      </c>
      <c r="D129" s="5">
        <f t="shared" si="15"/>
        <v>0</v>
      </c>
      <c r="E129" s="5">
        <f t="shared" si="18"/>
        <v>1</v>
      </c>
      <c r="L129" s="72">
        <f t="shared" si="17"/>
        <v>1</v>
      </c>
      <c r="P129" s="17">
        <f t="shared" si="16"/>
        <v>1</v>
      </c>
    </row>
    <row r="130" spans="1:16" ht="12.75">
      <c r="A130" s="29" t="s">
        <v>122</v>
      </c>
      <c r="B130"/>
      <c r="C130" s="1">
        <f t="shared" si="14"/>
        <v>0</v>
      </c>
      <c r="D130" s="5">
        <f t="shared" si="15"/>
        <v>0</v>
      </c>
      <c r="E130" s="5">
        <f t="shared" si="18"/>
        <v>0</v>
      </c>
      <c r="G130" s="79"/>
      <c r="O130" s="77">
        <f>E130</f>
        <v>0</v>
      </c>
      <c r="P130" s="17">
        <f t="shared" si="16"/>
        <v>0</v>
      </c>
    </row>
    <row r="131" spans="1:16" ht="12.75">
      <c r="A131" s="25" t="s">
        <v>220</v>
      </c>
      <c r="B131"/>
      <c r="C131" s="1">
        <f t="shared" si="14"/>
        <v>0</v>
      </c>
      <c r="D131" s="5">
        <f t="shared" si="15"/>
        <v>0</v>
      </c>
      <c r="E131" s="5">
        <f t="shared" si="18"/>
        <v>0</v>
      </c>
      <c r="L131" s="6"/>
      <c r="N131" s="74">
        <f>E131</f>
        <v>0</v>
      </c>
      <c r="P131" s="17">
        <f>E131</f>
        <v>0</v>
      </c>
    </row>
    <row r="132" spans="1:16" ht="12.75">
      <c r="A132" s="25" t="s">
        <v>200</v>
      </c>
      <c r="B132"/>
      <c r="C132" s="1">
        <f t="shared" si="14"/>
        <v>0</v>
      </c>
      <c r="D132" s="5">
        <f t="shared" si="15"/>
        <v>0</v>
      </c>
      <c r="E132" s="5">
        <f t="shared" si="18"/>
        <v>0</v>
      </c>
      <c r="L132" s="6"/>
      <c r="N132" s="74">
        <f>E132</f>
        <v>0</v>
      </c>
      <c r="P132" s="17">
        <f>E132</f>
        <v>0</v>
      </c>
    </row>
    <row r="133" spans="1:16" ht="12.75">
      <c r="A133" s="25" t="s">
        <v>101</v>
      </c>
      <c r="B133"/>
      <c r="C133" s="1">
        <f t="shared" si="14"/>
        <v>0</v>
      </c>
      <c r="D133" s="5">
        <f t="shared" si="15"/>
        <v>0</v>
      </c>
      <c r="E133" s="5">
        <f t="shared" si="2"/>
        <v>0</v>
      </c>
      <c r="L133" s="6"/>
      <c r="N133" s="74">
        <f>E133</f>
        <v>0</v>
      </c>
      <c r="P133" s="17">
        <f>E133</f>
        <v>0</v>
      </c>
    </row>
    <row r="134" spans="1:16" ht="12.75">
      <c r="A134"/>
      <c r="B134" s="16"/>
      <c r="C134" s="1">
        <f t="shared" si="14"/>
        <v>0</v>
      </c>
      <c r="D134" s="5">
        <f t="shared" si="15"/>
        <v>0</v>
      </c>
      <c r="E134" s="5">
        <f>B134+D134</f>
        <v>0</v>
      </c>
      <c r="P134" s="17">
        <f>E134</f>
        <v>0</v>
      </c>
    </row>
    <row r="135" spans="1:2" ht="12.75">
      <c r="A135"/>
      <c r="B135" s="16"/>
    </row>
    <row r="136" spans="1:16" ht="12.75">
      <c r="A136" s="1" t="s">
        <v>21</v>
      </c>
      <c r="B136" s="16">
        <f>SUM(B12:B135)</f>
        <v>47156</v>
      </c>
      <c r="C136" s="1">
        <f>B136/$B$137</f>
        <v>1</v>
      </c>
      <c r="E136" s="5">
        <f>SUM(E12:E134)</f>
        <v>47156</v>
      </c>
      <c r="F136" s="40">
        <f aca="true" t="shared" si="19" ref="F136:P136">SUM(F12:F134)</f>
        <v>17748</v>
      </c>
      <c r="G136" s="39">
        <f t="shared" si="19"/>
        <v>1318</v>
      </c>
      <c r="H136" s="38">
        <f t="shared" si="19"/>
        <v>998</v>
      </c>
      <c r="I136" s="37">
        <f t="shared" si="19"/>
        <v>9579</v>
      </c>
      <c r="J136" s="36">
        <f t="shared" si="19"/>
        <v>42</v>
      </c>
      <c r="K136" s="35">
        <f t="shared" si="19"/>
        <v>0</v>
      </c>
      <c r="L136" s="34">
        <f t="shared" si="19"/>
        <v>189</v>
      </c>
      <c r="M136" s="33">
        <f t="shared" si="19"/>
        <v>2</v>
      </c>
      <c r="N136" s="32">
        <f t="shared" si="19"/>
        <v>0</v>
      </c>
      <c r="O136" s="76">
        <f>SUM(O12:O134)</f>
        <v>17280</v>
      </c>
      <c r="P136" s="5">
        <f t="shared" si="19"/>
        <v>29876</v>
      </c>
    </row>
    <row r="137" spans="1:5" ht="12.75">
      <c r="A137" s="1" t="s">
        <v>22</v>
      </c>
      <c r="B137" s="5">
        <v>47156</v>
      </c>
      <c r="D137" s="5" t="s">
        <v>20</v>
      </c>
      <c r="E137" s="5">
        <f>SUM(F136:O136)</f>
        <v>47156</v>
      </c>
    </row>
    <row r="138" spans="2:5" ht="12.75">
      <c r="B138" s="5" t="s">
        <v>20</v>
      </c>
      <c r="C138" s="5"/>
      <c r="E138" s="5">
        <f>SUM(O136:P136)</f>
        <v>47156</v>
      </c>
    </row>
    <row r="139" spans="1:2" ht="38.25">
      <c r="A139" s="18" t="s">
        <v>23</v>
      </c>
      <c r="B139" s="19">
        <f>B137-B136</f>
        <v>0</v>
      </c>
    </row>
    <row r="140" ht="13.5" thickBot="1"/>
    <row r="141" spans="1:12" ht="12.75">
      <c r="A141" s="44"/>
      <c r="B141" s="45"/>
      <c r="C141" s="46"/>
      <c r="D141" s="45"/>
      <c r="E141" s="45"/>
      <c r="F141" s="46"/>
      <c r="G141" s="46"/>
      <c r="H141" s="46"/>
      <c r="I141" s="46"/>
      <c r="J141" s="46"/>
      <c r="K141" s="46"/>
      <c r="L141" s="47"/>
    </row>
    <row r="142" spans="1:12" ht="12.75">
      <c r="A142" s="48">
        <v>1</v>
      </c>
      <c r="B142" s="49" t="s">
        <v>145</v>
      </c>
      <c r="C142" s="50"/>
      <c r="D142" s="49"/>
      <c r="E142" s="49"/>
      <c r="F142" s="50"/>
      <c r="G142" s="50"/>
      <c r="H142" s="50"/>
      <c r="I142" s="51">
        <f>P136</f>
        <v>29876</v>
      </c>
      <c r="J142" s="50"/>
      <c r="K142" s="50"/>
      <c r="L142" s="52"/>
    </row>
    <row r="143" spans="1:12" ht="13.5" thickBot="1">
      <c r="A143" s="48"/>
      <c r="B143" s="49"/>
      <c r="C143" s="50"/>
      <c r="D143" s="49"/>
      <c r="E143" s="49"/>
      <c r="F143" s="50"/>
      <c r="G143" s="50"/>
      <c r="H143" s="50"/>
      <c r="I143" s="53"/>
      <c r="J143" s="50"/>
      <c r="K143" s="50"/>
      <c r="L143" s="52"/>
    </row>
    <row r="144" spans="1:12" ht="13.5" thickBot="1">
      <c r="A144" s="48"/>
      <c r="B144" s="49"/>
      <c r="C144" s="50"/>
      <c r="D144" s="49"/>
      <c r="E144" s="49"/>
      <c r="F144" s="50"/>
      <c r="G144" s="50"/>
      <c r="H144" s="50"/>
      <c r="I144" s="54" t="s">
        <v>12</v>
      </c>
      <c r="J144" s="55" t="s">
        <v>146</v>
      </c>
      <c r="K144" s="55" t="s">
        <v>147</v>
      </c>
      <c r="L144" s="52"/>
    </row>
    <row r="145" spans="1:12" ht="12.75">
      <c r="A145" s="48">
        <v>2</v>
      </c>
      <c r="B145" s="49" t="s">
        <v>148</v>
      </c>
      <c r="C145" s="50"/>
      <c r="D145" s="49"/>
      <c r="E145" s="49"/>
      <c r="F145" s="50"/>
      <c r="G145" s="50"/>
      <c r="H145" s="50"/>
      <c r="I145" s="56">
        <f>J145+K145</f>
        <v>19066</v>
      </c>
      <c r="J145" s="56">
        <f>G136</f>
        <v>1318</v>
      </c>
      <c r="K145" s="56">
        <f>F136</f>
        <v>17748</v>
      </c>
      <c r="L145" s="52"/>
    </row>
    <row r="146" spans="1:12" ht="12.75">
      <c r="A146" s="48">
        <v>3</v>
      </c>
      <c r="B146" s="49" t="s">
        <v>149</v>
      </c>
      <c r="C146" s="50"/>
      <c r="D146" s="49"/>
      <c r="E146" s="49"/>
      <c r="F146" s="50"/>
      <c r="G146" s="50"/>
      <c r="H146" s="50"/>
      <c r="I146" s="56">
        <f>J146+K146</f>
        <v>10577</v>
      </c>
      <c r="J146" s="56">
        <f>H136</f>
        <v>998</v>
      </c>
      <c r="K146" s="56">
        <f>I136</f>
        <v>9579</v>
      </c>
      <c r="L146" s="52"/>
    </row>
    <row r="147" spans="1:12" ht="12.75">
      <c r="A147" s="48">
        <v>4</v>
      </c>
      <c r="B147" s="49" t="s">
        <v>150</v>
      </c>
      <c r="C147" s="50"/>
      <c r="D147" s="49"/>
      <c r="E147" s="49"/>
      <c r="F147" s="50"/>
      <c r="G147" s="50"/>
      <c r="H147" s="50"/>
      <c r="I147" s="56">
        <f>J147+K147</f>
        <v>42</v>
      </c>
      <c r="J147" s="56">
        <f>J136</f>
        <v>42</v>
      </c>
      <c r="K147" s="56">
        <f>K136</f>
        <v>0</v>
      </c>
      <c r="L147" s="52"/>
    </row>
    <row r="148" spans="1:12" ht="12.75">
      <c r="A148" s="48">
        <v>5</v>
      </c>
      <c r="B148" s="49" t="s">
        <v>151</v>
      </c>
      <c r="C148" s="50"/>
      <c r="D148" s="49"/>
      <c r="E148" s="49"/>
      <c r="F148" s="50"/>
      <c r="G148" s="50"/>
      <c r="H148" s="50"/>
      <c r="I148" s="57">
        <f>L136</f>
        <v>189</v>
      </c>
      <c r="J148" s="50"/>
      <c r="K148" s="50"/>
      <c r="L148" s="52"/>
    </row>
    <row r="149" spans="1:12" ht="12.75">
      <c r="A149" s="48">
        <v>6</v>
      </c>
      <c r="B149" s="49" t="s">
        <v>152</v>
      </c>
      <c r="C149" s="50"/>
      <c r="D149" s="49"/>
      <c r="E149" s="49"/>
      <c r="F149" s="50"/>
      <c r="G149" s="50"/>
      <c r="H149" s="50"/>
      <c r="I149" s="51">
        <f>M136</f>
        <v>2</v>
      </c>
      <c r="J149" s="50"/>
      <c r="K149" s="50"/>
      <c r="L149" s="52"/>
    </row>
    <row r="150" spans="1:12" ht="12.75">
      <c r="A150" s="48">
        <v>9</v>
      </c>
      <c r="B150" s="49" t="s">
        <v>153</v>
      </c>
      <c r="C150" s="50"/>
      <c r="D150" s="49"/>
      <c r="E150" s="49"/>
      <c r="F150" s="50"/>
      <c r="G150" s="50"/>
      <c r="H150" s="50"/>
      <c r="I150" s="50"/>
      <c r="J150" s="50"/>
      <c r="K150" s="50"/>
      <c r="L150" s="52"/>
    </row>
    <row r="151" spans="1:12" ht="12.75">
      <c r="A151" s="48"/>
      <c r="B151" s="58" t="s">
        <v>154</v>
      </c>
      <c r="C151" s="59"/>
      <c r="D151" s="58" t="s">
        <v>155</v>
      </c>
      <c r="E151" s="49"/>
      <c r="F151" s="50"/>
      <c r="G151" s="50"/>
      <c r="H151" s="50"/>
      <c r="I151" s="50"/>
      <c r="J151" s="50"/>
      <c r="K151" s="50"/>
      <c r="L151" s="52"/>
    </row>
    <row r="152" spans="1:12" ht="12.75">
      <c r="A152" s="48"/>
      <c r="B152" s="49" t="s">
        <v>158</v>
      </c>
      <c r="C152" s="50"/>
      <c r="D152" s="60">
        <f>SUM(I54:I67)</f>
        <v>9025</v>
      </c>
      <c r="E152" s="49"/>
      <c r="F152" s="50"/>
      <c r="G152" s="50"/>
      <c r="H152" s="50"/>
      <c r="I152" s="50"/>
      <c r="J152" s="50"/>
      <c r="K152" s="50"/>
      <c r="L152" s="52"/>
    </row>
    <row r="153" spans="1:12" ht="12.75">
      <c r="A153" s="48"/>
      <c r="B153" s="49" t="s">
        <v>157</v>
      </c>
      <c r="C153" s="50"/>
      <c r="D153" s="61">
        <f>SUM(K114:K116)</f>
        <v>0</v>
      </c>
      <c r="E153" s="49"/>
      <c r="F153" s="50"/>
      <c r="G153" s="50"/>
      <c r="H153" s="50"/>
      <c r="I153" s="50"/>
      <c r="J153" s="50"/>
      <c r="K153" s="50"/>
      <c r="L153" s="52"/>
    </row>
    <row r="154" spans="1:12" ht="12.75">
      <c r="A154" s="48"/>
      <c r="B154" s="49" t="s">
        <v>161</v>
      </c>
      <c r="C154" s="50"/>
      <c r="D154" s="61"/>
      <c r="E154" s="49"/>
      <c r="F154" s="50"/>
      <c r="G154" s="50"/>
      <c r="H154" s="50"/>
      <c r="I154" s="50"/>
      <c r="J154" s="50"/>
      <c r="K154" s="50"/>
      <c r="L154" s="52"/>
    </row>
    <row r="155" spans="1:12" ht="12.75">
      <c r="A155" s="48"/>
      <c r="B155" s="49" t="s">
        <v>159</v>
      </c>
      <c r="C155" s="50"/>
      <c r="D155" s="60">
        <f>SUM(I13:I32)</f>
        <v>85</v>
      </c>
      <c r="E155" s="49"/>
      <c r="F155" s="50"/>
      <c r="G155" s="50"/>
      <c r="H155" s="50"/>
      <c r="I155" s="50"/>
      <c r="J155" s="50"/>
      <c r="K155" s="50"/>
      <c r="L155" s="52"/>
    </row>
    <row r="156" spans="1:12" ht="12.75">
      <c r="A156" s="48"/>
      <c r="B156" s="49" t="s">
        <v>160</v>
      </c>
      <c r="C156" s="50"/>
      <c r="D156" s="61">
        <f>SUM(I98:I108)</f>
        <v>27</v>
      </c>
      <c r="E156" s="49"/>
      <c r="F156" s="50"/>
      <c r="G156" s="50"/>
      <c r="H156" s="50"/>
      <c r="I156" s="50"/>
      <c r="J156" s="50"/>
      <c r="K156" s="50"/>
      <c r="L156" s="52"/>
    </row>
    <row r="157" spans="1:12" ht="12.75">
      <c r="A157" s="48"/>
      <c r="B157" s="49" t="s">
        <v>156</v>
      </c>
      <c r="C157" s="50"/>
      <c r="D157" s="61">
        <f>SUM(I71:I89)</f>
        <v>442</v>
      </c>
      <c r="E157" s="49"/>
      <c r="F157" s="50"/>
      <c r="G157" s="50"/>
      <c r="H157" s="50"/>
      <c r="I157" s="50"/>
      <c r="J157" s="50"/>
      <c r="K157" s="50"/>
      <c r="L157" s="52"/>
    </row>
    <row r="158" spans="1:12" ht="13.5" thickBot="1">
      <c r="A158" s="62"/>
      <c r="B158" s="63"/>
      <c r="C158" s="64"/>
      <c r="D158" s="63"/>
      <c r="E158" s="63"/>
      <c r="F158" s="64"/>
      <c r="G158" s="64"/>
      <c r="H158" s="64"/>
      <c r="I158" s="64"/>
      <c r="J158" s="64"/>
      <c r="K158" s="64"/>
      <c r="L158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Winnefox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schmude</dc:creator>
  <cp:keywords/>
  <dc:description/>
  <cp:lastModifiedBy>Mark Arend</cp:lastModifiedBy>
  <dcterms:created xsi:type="dcterms:W3CDTF">2006-01-11T20:47:06Z</dcterms:created>
  <dcterms:modified xsi:type="dcterms:W3CDTF">2014-03-17T18:18:07Z</dcterms:modified>
  <cp:category/>
  <cp:version/>
  <cp:contentType/>
  <cp:contentStatus/>
</cp:coreProperties>
</file>